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3065" windowHeight="10950" firstSheet="49" activeTab="52"/>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Figure 1" sheetId="30" r:id="rId30"/>
    <sheet name="Figure 2" sheetId="31" r:id="rId31"/>
    <sheet name="Figure 3" sheetId="32" r:id="rId32"/>
    <sheet name="Figures 4 &amp; 5" sheetId="33" r:id="rId33"/>
    <sheet name="Figures 6, 10 &amp; 24" sheetId="34" r:id="rId34"/>
    <sheet name="Figures 7, 11 &amp; 25" sheetId="35" r:id="rId35"/>
    <sheet name="Figures 8, 12 &amp; 26" sheetId="36" r:id="rId36"/>
    <sheet name="Figures 9, 13 &amp; 27" sheetId="37" r:id="rId37"/>
    <sheet name="Figs 14, 22, 23, App G-Table 12" sheetId="38" r:id="rId38"/>
    <sheet name="Figure 15" sheetId="39" r:id="rId39"/>
    <sheet name="Figure 16" sheetId="40" r:id="rId40"/>
    <sheet name="Figure 17" sheetId="41" r:id="rId41"/>
    <sheet name="Figure 18" sheetId="42" r:id="rId42"/>
    <sheet name="Figure 19" sheetId="43" r:id="rId43"/>
    <sheet name="Figure 20" sheetId="44" r:id="rId44"/>
    <sheet name="Figure 21" sheetId="45" r:id="rId45"/>
    <sheet name="Figure 28" sheetId="46" r:id="rId46"/>
    <sheet name="Figures 29-32, Appx F-Tab 10" sheetId="47" r:id="rId47"/>
    <sheet name="Figs 33, 34, Appdx F-Table 11" sheetId="48" r:id="rId48"/>
    <sheet name="Figure 35" sheetId="49" r:id="rId49"/>
    <sheet name="Figures 36-39, App H-Table 14" sheetId="50" r:id="rId50"/>
    <sheet name="Figure 40" sheetId="51" r:id="rId51"/>
    <sheet name="Appdx C-Table 1" sheetId="52" r:id="rId52"/>
    <sheet name="Appdx C-Table 2" sheetId="53" r:id="rId53"/>
    <sheet name="Appdx C-Table 3" sheetId="54" r:id="rId54"/>
    <sheet name="Appdx C-Table 4" sheetId="55" r:id="rId55"/>
    <sheet name="Appdx C-Table 5" sheetId="56" r:id="rId56"/>
    <sheet name="Appdx D-Table 6" sheetId="57" r:id="rId57"/>
    <sheet name="Appdx E-Table 7" sheetId="58" r:id="rId58"/>
    <sheet name="Appdx E-Table 8" sheetId="59" r:id="rId59"/>
    <sheet name="Appdx E-Table 9" sheetId="60" r:id="rId60"/>
    <sheet name="Appdx H-Table 13" sheetId="61" r:id="rId61"/>
    <sheet name="Appdx J-Table 15" sheetId="62" r:id="rId62"/>
    <sheet name="Appdx L-Table 16" sheetId="63" r:id="rId63"/>
  </sheets>
  <definedNames/>
  <calcPr fullCalcOnLoad="1"/>
</workbook>
</file>

<file path=xl/sharedStrings.xml><?xml version="1.0" encoding="utf-8"?>
<sst xmlns="http://schemas.openxmlformats.org/spreadsheetml/2006/main" count="2333" uniqueCount="1113">
  <si>
    <t>Table 1. Marijuana arrests and rates in Colorado, 2012–2014</t>
  </si>
  <si>
    <t>Total marijuana arrests</t>
  </si>
  <si>
    <t>Marijuana arrests per 100,000 population</t>
  </si>
  <si>
    <t>% change 2012–2014</t>
  </si>
  <si>
    <t>Total</t>
  </si>
  <si>
    <t>Arrest type</t>
  </si>
  <si>
    <t>Possession</t>
  </si>
  <si>
    <t>Unspecified</t>
  </si>
  <si>
    <t>Sales</t>
  </si>
  <si>
    <t>Production</t>
  </si>
  <si>
    <t>Smuggling</t>
  </si>
  <si>
    <t>&lt;1</t>
  </si>
  <si>
    <t>--</t>
  </si>
  <si>
    <t>Age group</t>
  </si>
  <si>
    <t>10 to 17 years old</t>
  </si>
  <si>
    <t>18 to 20 years old</t>
  </si>
  <si>
    <t>21 years or older</t>
  </si>
  <si>
    <t>Race/Ethnicity</t>
  </si>
  <si>
    <t>White</t>
  </si>
  <si>
    <t>Hispanic</t>
  </si>
  <si>
    <t>African-American</t>
  </si>
  <si>
    <t>Other</t>
  </si>
  <si>
    <t>Gender</t>
  </si>
  <si>
    <t>Male</t>
  </si>
  <si>
    <t>Female</t>
  </si>
  <si>
    <t>Source: Colorado Bureau of Investigation, National Incident-Based Reporting System data.</t>
  </si>
  <si>
    <t>Table 2. Marijuana offenses and offense rates in Colorado, 2012–2014</t>
  </si>
  <si>
    <t>Total marijuana offenses</t>
  </si>
  <si>
    <t>Marijuana offenses per 100,000 population</t>
  </si>
  <si>
    <t>% change 2012-2014</t>
  </si>
  <si>
    <t>Offense type</t>
  </si>
  <si>
    <t>Producing</t>
  </si>
  <si>
    <t>Note: Race/ethnicity of suspect is not captured accurately for offenses and is not reported in this table.</t>
  </si>
  <si>
    <t>Table 3. Marijuana court filings, by classification, category, and age group, 2006–2015</t>
  </si>
  <si>
    <t>Charge classification</t>
  </si>
  <si>
    <t>Felony</t>
  </si>
  <si>
    <t>Misdemeanor</t>
  </si>
  <si>
    <t>Petty offense</t>
  </si>
  <si>
    <t>Charge category</t>
  </si>
  <si>
    <t>Possession with intent to sell</t>
  </si>
  <si>
    <t>Distribution</t>
  </si>
  <si>
    <t>Manufacture</t>
  </si>
  <si>
    <t>Public consumption</t>
  </si>
  <si>
    <t>Conspiracy</t>
  </si>
  <si>
    <t xml:space="preserve">Note: The City and County of Denver do not report misdemeanors or petty offenses to the Colorado State Judicial Branch. </t>
  </si>
  <si>
    <t>Source: Data provided by the Colorado State Judicial Branch.</t>
  </si>
  <si>
    <r>
      <t>Table 4. Misdemeanor and petty offense filings for marijuana in Denver County Court, by charge, 2014–2015</t>
    </r>
    <r>
      <rPr>
        <b/>
        <vertAlign val="superscript"/>
        <sz val="11"/>
        <color indexed="8"/>
        <rFont val="Calibri"/>
        <family val="2"/>
      </rPr>
      <t>a</t>
    </r>
  </si>
  <si>
    <t>Offense Charge</t>
  </si>
  <si>
    <t>Minor in possession</t>
  </si>
  <si>
    <r>
      <t>Offenses within 1,000 feet of schools</t>
    </r>
    <r>
      <rPr>
        <vertAlign val="superscript"/>
        <sz val="9"/>
        <color indexed="8"/>
        <rFont val="Calibri"/>
        <family val="2"/>
      </rPr>
      <t>b</t>
    </r>
  </si>
  <si>
    <r>
      <t>Offenses on/within one block of 16</t>
    </r>
    <r>
      <rPr>
        <vertAlign val="superscript"/>
        <sz val="9"/>
        <color indexed="8"/>
        <rFont val="Calibri"/>
        <family val="2"/>
      </rPr>
      <t>th</t>
    </r>
    <r>
      <rPr>
        <sz val="9"/>
        <color indexed="8"/>
        <rFont val="Calibri"/>
        <family val="2"/>
      </rPr>
      <t xml:space="preserve"> St. Mall</t>
    </r>
    <r>
      <rPr>
        <vertAlign val="superscript"/>
        <sz val="9"/>
        <color indexed="8"/>
        <rFont val="Calibri"/>
        <family val="2"/>
      </rPr>
      <t>b</t>
    </r>
  </si>
  <si>
    <r>
      <t>Offenses in public space/park/recreational facility</t>
    </r>
    <r>
      <rPr>
        <vertAlign val="superscript"/>
        <sz val="9"/>
        <color indexed="8"/>
        <rFont val="Calibri"/>
        <family val="2"/>
      </rPr>
      <t>b</t>
    </r>
  </si>
  <si>
    <r>
      <t>a</t>
    </r>
    <r>
      <rPr>
        <sz val="8"/>
        <color indexed="8"/>
        <rFont val="Calibri"/>
        <family val="2"/>
      </rPr>
      <t>The month of April has a disproportionate share of filings, with 199 in 2014 and 319 in 2015. </t>
    </r>
  </si>
  <si>
    <r>
      <t>b</t>
    </r>
    <r>
      <rPr>
        <sz val="8"/>
        <color indexed="8"/>
        <rFont val="Calibri"/>
        <family val="2"/>
      </rPr>
      <t>Offenses include consumption, use, display, transfer, distribution, sale, or growth of marijuana.</t>
    </r>
  </si>
  <si>
    <t>Source: Data provided by City and County of Denver, Office of Marijuana Policy.</t>
  </si>
  <si>
    <t>Table 5. Colorado Organized Crime Control Act filings associated with a</t>
  </si>
  <si>
    <t>marijuana charge, 2006–-2015</t>
  </si>
  <si>
    <t>Filed in conjunction with:</t>
  </si>
  <si>
    <t>Year</t>
  </si>
  <si>
    <t>Total filings</t>
  </si>
  <si>
    <t>Possession with intent</t>
  </si>
  <si>
    <t xml:space="preserve">Note: These data reflect cases in which a defendant is charged with violating the Colorado Organized Crime Control Act (C.R.S. 18-17.104) in conjunction with a filing for a marijuana charge (C.R.S. 18-18-406). </t>
  </si>
  <si>
    <t>Source: Colorado State Judicial Branch.</t>
  </si>
  <si>
    <t>Table 6. Marijuana-related crime in Denver, 2012–2015</t>
  </si>
  <si>
    <t>Industry</t>
  </si>
  <si>
    <t>Assault</t>
  </si>
  <si>
    <t>Robbery</t>
  </si>
  <si>
    <t>Burglary</t>
  </si>
  <si>
    <t>Larceny/theft</t>
  </si>
  <si>
    <t>Criminal mischief</t>
  </si>
  <si>
    <t>Other crimes</t>
  </si>
  <si>
    <t>Nonindustry</t>
  </si>
  <si>
    <t xml:space="preserve">Source: Denver Open Data Catalog, Crime Marijuana, </t>
  </si>
  <si>
    <r>
      <t>http://data.denvergov.org/dataset/city-and-county-of-denver-crime-marijuana</t>
    </r>
    <r>
      <rPr>
        <u val="single"/>
        <sz val="8"/>
        <color indexed="8"/>
        <rFont val="Calibri"/>
        <family val="2"/>
      </rPr>
      <t>, retrieved 1/15/2016.</t>
    </r>
  </si>
  <si>
    <t>Table 7. DUI summons issued by the Colorado State Patrol, by substance, 2014–2015</t>
  </si>
  <si>
    <t>Total DUI citations</t>
  </si>
  <si>
    <t>Alcohol only</t>
  </si>
  <si>
    <t>Marijuana only</t>
  </si>
  <si>
    <t>Marijuana and alcohol</t>
  </si>
  <si>
    <t>Marijuana and other drugs</t>
  </si>
  <si>
    <t>Other drugs only</t>
  </si>
  <si>
    <t>Note: Substance is based on trooper perception and may not reflect results from toxicology tests.</t>
  </si>
  <si>
    <t xml:space="preserve">Source: Data provided by the Colorado State Patrol. </t>
  </si>
  <si>
    <t>N</t>
  </si>
  <si>
    <t>%</t>
  </si>
  <si>
    <t>Table 8. Driving under the influence in Denver, by impairment reason, 2013–2015</t>
  </si>
  <si>
    <t>DUI Total</t>
  </si>
  <si>
    <t>DUID</t>
  </si>
  <si>
    <t>Marijuana</t>
  </si>
  <si>
    <t>Marijuana includes marijuana alone or in combination with alcohol or other drugs.</t>
  </si>
  <si>
    <t>Other includes other drugs alone or in combination with alcohol.</t>
  </si>
  <si>
    <t>Table 9. Toxicology screening for cannabinoids and active THC by Chematox Lab, 2009–2014</t>
  </si>
  <si>
    <t>Total screens</t>
  </si>
  <si>
    <t>% positive cannabinoid screens</t>
  </si>
  <si>
    <t>% active THC 2ng/ml or higher</t>
  </si>
  <si>
    <t xml:space="preserve">Source: Sara Urfer, Chematox Laboratory. </t>
  </si>
  <si>
    <t>Table 10. Fatalities from motor vehicle crashes in Colorado, by driver toxicology results, 2013–2014</t>
  </si>
  <si>
    <t>N fatalities</t>
  </si>
  <si>
    <t>Total fatalities</t>
  </si>
  <si>
    <t>No alcohol or drugs</t>
  </si>
  <si>
    <t>THC only</t>
  </si>
  <si>
    <t>THC and alcohol</t>
  </si>
  <si>
    <t>THC and other drugs</t>
  </si>
  <si>
    <t>THC, alcohol, and other drugs</t>
  </si>
  <si>
    <t>Alcohol and other drugs</t>
  </si>
  <si>
    <t>Unknown</t>
  </si>
  <si>
    <t>Source: Colorado Department of Transportation, Fatality Analysis Reporting System.</t>
  </si>
  <si>
    <t>Table 11. Drivers in fatal motor vehicle crashes in Colorado, by toxicology results, 2013-2014</t>
  </si>
  <si>
    <t>N drivers</t>
  </si>
  <si>
    <t>Total drivers</t>
  </si>
  <si>
    <t>Table 12. POST Training Funded by marijuana tax revenue, July 2014–June 2015</t>
  </si>
  <si>
    <t>Training</t>
  </si>
  <si>
    <t>Hours required</t>
  </si>
  <si>
    <t>Number of classes</t>
  </si>
  <si>
    <t>Number officers trained</t>
  </si>
  <si>
    <t>Drug Recognition Expert</t>
  </si>
  <si>
    <t>Operator</t>
  </si>
  <si>
    <t>Instructor</t>
  </si>
  <si>
    <t>Annual update</t>
  </si>
  <si>
    <t>ARIDE</t>
  </si>
  <si>
    <t>Marijuana for Law Enforcement</t>
  </si>
  <si>
    <t>Law enforcement</t>
  </si>
  <si>
    <t>2,256 officers/</t>
  </si>
  <si>
    <t>40 civilians</t>
  </si>
  <si>
    <t>School Resource Officers</t>
  </si>
  <si>
    <t>Train the Trainer</t>
  </si>
  <si>
    <t>Source: Colorado Attorney General’s Office, Peace Officer Standards and Training.</t>
  </si>
  <si>
    <t>Table 13. Adult probationer drug test results for THC, 2012–2014</t>
  </si>
  <si>
    <t>Percent of probationers</t>
  </si>
  <si>
    <t>testing positive</t>
  </si>
  <si>
    <t>Age Group</t>
  </si>
  <si>
    <t>Times tested positive</t>
  </si>
  <si>
    <t>18–25 years old</t>
  </si>
  <si>
    <t>N probationers</t>
  </si>
  <si>
    <t>0 times</t>
  </si>
  <si>
    <t>1–2 times</t>
  </si>
  <si>
    <t>3 or more times</t>
  </si>
  <si>
    <t>26–35 years old</t>
  </si>
  <si>
    <t>36 years or older</t>
  </si>
  <si>
    <t>Note: Percentages may not sum to 100 due to rounding.</t>
  </si>
  <si>
    <t>Source: Data provided by Colorado State Judicial Department.</t>
  </si>
  <si>
    <t>Table 14. Adult drug test results: percent of tests that are positive, 2012–2014</t>
  </si>
  <si>
    <t>18–-25 years old</t>
  </si>
  <si>
    <r>
      <t>Source: Data provided by Colorado State Judicial Department</t>
    </r>
    <r>
      <rPr>
        <sz val="9"/>
        <color indexed="8"/>
        <rFont val="Calibri"/>
        <family val="2"/>
      </rPr>
      <t>.</t>
    </r>
  </si>
  <si>
    <t>Table 15. Marijuana plants seized on public land, by agency, 2009–2015</t>
  </si>
  <si>
    <t>Plants seized</t>
  </si>
  <si>
    <t>Grows seized</t>
  </si>
  <si>
    <t>National Forest Service</t>
  </si>
  <si>
    <t>Bureau of Land Management</t>
  </si>
  <si>
    <t>National Park Service</t>
  </si>
  <si>
    <t>Total number of plants</t>
  </si>
  <si>
    <t>Source: Data provided by National Forest Service, National Park Service, and Bureau of Land Management.</t>
  </si>
  <si>
    <t>Table 16. Drug Enforcement Administration cannabis eradication/suppression program in Colorado, 2006–2014</t>
  </si>
  <si>
    <t>Outdoor grow sites</t>
  </si>
  <si>
    <t>Outdoor plants</t>
  </si>
  <si>
    <t>Indoor grow sites</t>
  </si>
  <si>
    <t>Indoor plants</t>
  </si>
  <si>
    <t>Bulk processed marijuana (pounds)</t>
  </si>
  <si>
    <t>Number of arrests</t>
  </si>
  <si>
    <t>Weapons seized</t>
  </si>
  <si>
    <t>Assets seized (value)</t>
  </si>
  <si>
    <t>Source: U.S. Department of Justice, Drug Enforcement Administration. Cannabis Eradication, http://www.justice.gov/dea/ops/cannabis.shtml, retrieved 4/20/2015;</t>
  </si>
  <si>
    <r>
      <t>Sourcebook of Criminal Justice Statistics</t>
    </r>
    <r>
      <rPr>
        <sz val="8"/>
        <color indexed="8"/>
        <rFont val="Calibri"/>
        <family val="2"/>
      </rPr>
      <t>, URL: http://www.albany.edu/sourcebook, retrieved 9/16/2014.</t>
    </r>
  </si>
  <si>
    <t>Table 17. Reported marijuana use among Colorado adults, by demographic characteristics, 2014: BRFSS</t>
  </si>
  <si>
    <t>Current use</t>
  </si>
  <si>
    <t>Lifetime use</t>
  </si>
  <si>
    <t>Age at first use</t>
  </si>
  <si>
    <t>Colorado</t>
  </si>
  <si>
    <t>18.1 years</t>
  </si>
  <si>
    <t>18–24 years old</t>
  </si>
  <si>
    <t>25–44 years old</t>
  </si>
  <si>
    <t>46–64 years old</t>
  </si>
  <si>
    <t>65 years or older</t>
  </si>
  <si>
    <t>Less than high school</t>
  </si>
  <si>
    <t>High school graduate</t>
  </si>
  <si>
    <t>Some college or more</t>
  </si>
  <si>
    <t>&lt; $25,000</t>
  </si>
  <si>
    <t>$25,000–$49,999</t>
  </si>
  <si>
    <t>$50,000+</t>
  </si>
  <si>
    <t>Race/ethnicity</t>
  </si>
  <si>
    <t>Black</t>
  </si>
  <si>
    <t>Heterosexual</t>
  </si>
  <si>
    <t>Gay, lesbian, or bisexual</t>
  </si>
  <si>
    <t>Table 18. Sample information for Healthy Kids Colorado Survey (HKCS)</t>
  </si>
  <si>
    <t>High school</t>
  </si>
  <si>
    <r>
      <t>Middle school</t>
    </r>
    <r>
      <rPr>
        <b/>
        <vertAlign val="superscript"/>
        <sz val="9"/>
        <color indexed="8"/>
        <rFont val="Calibri"/>
        <family val="2"/>
      </rPr>
      <t>a</t>
    </r>
  </si>
  <si>
    <t>Responses</t>
  </si>
  <si>
    <t>Response rate</t>
  </si>
  <si>
    <r>
      <t>2007</t>
    </r>
    <r>
      <rPr>
        <vertAlign val="superscript"/>
        <sz val="9"/>
        <color indexed="8"/>
        <rFont val="Calibri"/>
        <family val="2"/>
      </rPr>
      <t>b</t>
    </r>
  </si>
  <si>
    <t>Table 19. High school student marijuana usage trends, 2005–2013: HKCS</t>
  </si>
  <si>
    <t>Ever used marijuana (one or more times during their life)</t>
  </si>
  <si>
    <t>Currently used marijuana (one or more times during the 30 days before the survey)</t>
  </si>
  <si>
    <t>Tried marijuana before age 13 years (for the first time)</t>
  </si>
  <si>
    <t>Source: Colorado Department of Public Health and Environment, Healthy Kids Colorado Survey, http://www.chd.dphe.state.co.us/topics.aspx?q=Adolescent_Health_Data.</t>
  </si>
  <si>
    <t>Table 20. High school students reporting number of times used marijuana in past 30 days, 2005–2013: HKCS</t>
  </si>
  <si>
    <t>Usage frequency category</t>
  </si>
  <si>
    <t>1 or 2</t>
  </si>
  <si>
    <t>3 to 9</t>
  </si>
  <si>
    <t>10 to 19</t>
  </si>
  <si>
    <t>20 to 39</t>
  </si>
  <si>
    <t>40 or more</t>
  </si>
  <si>
    <r>
      <t>Source: Colorado Department of Public Health and Environment, Healthy Kids Colorado Survey, http://www.chd.dphe.state.co.us/topics.aspx?q=Adolescent_Health_Data</t>
    </r>
    <r>
      <rPr>
        <u val="single"/>
        <sz val="8"/>
        <color indexed="12"/>
        <rFont val="Calibri"/>
        <family val="2"/>
      </rPr>
      <t>.</t>
    </r>
  </si>
  <si>
    <t>Table 21. Student opinions regarding marijuana, by school level, 2013: HKCS</t>
  </si>
  <si>
    <t>Question</t>
  </si>
  <si>
    <t>Middle school</t>
  </si>
  <si>
    <t>Percentage of students who think people who use marijuana regularly have moderate/great risk of harming themselves</t>
  </si>
  <si>
    <t>Percentage of students who feel it would be sort of easy or very easy to get marijuana if they wanted</t>
  </si>
  <si>
    <t>Percentage of students who think it is wrong/very wrong for someone their age to use marijuana</t>
  </si>
  <si>
    <t>Percentage of students who think their parents would feel it is wrong/very wrong if they used marijuana</t>
  </si>
  <si>
    <t>Percentage of students who rode one or more times during the past 30 days in a car or other vehicle driven by someone who had been using marijuana</t>
  </si>
  <si>
    <t>NA</t>
  </si>
  <si>
    <t>Among students who drove a car or other vehicle during the past 30 days, the percentage who drove one or more times when they had been using marijuana</t>
  </si>
  <si>
    <t>Table 22. Juvenile marijuana arrest trends, by gender and race/ethnicity, 2012–2014</t>
  </si>
  <si>
    <t>Arrest total</t>
  </si>
  <si>
    <t>Arrest rate (per 100,000)</t>
  </si>
  <si>
    <t>% change 2012–14</t>
  </si>
  <si>
    <t>Asian</t>
  </si>
  <si>
    <t>Native American</t>
  </si>
  <si>
    <t>Pacific Islander</t>
  </si>
  <si>
    <t>Note: Colorado arrest records do not include juveniles under the age of 10; therefore, juvenile arrest rates are based on Colorado population aged 10–17. Approximately 3% of the juvenile population is classified as multiracial and is not included in the racial breakdown.</t>
  </si>
  <si>
    <t>Source: Colorado Bureau of Investigation, National Incident-Based Reporting System; U.S. Census Bureau, Population Estimates, available from http://www.census.gov/popest/data/state/asrh/2014/SC-EST2014-ALLDATA6.html.</t>
  </si>
  <si>
    <t>Table 23. Juvenile probationer test results for THC, 2012–2014</t>
  </si>
  <si>
    <t>Percent of probationers testing positive for THC</t>
  </si>
  <si>
    <t>10 to 14 years old</t>
  </si>
  <si>
    <t>1-2 times</t>
  </si>
  <si>
    <t>15 to 17 years old</t>
  </si>
  <si>
    <t>Note: The number of active juvenile clients decreased from 5,156 in 2012 to 4,061 in 2014.</t>
  </si>
  <si>
    <t>Table 24. Juvenile drug test results for THC, percent of tests that are positive, 2012–2014</t>
  </si>
  <si>
    <t>N tests</t>
  </si>
  <si>
    <t>% positive</t>
  </si>
  <si>
    <t>Table 25. Tax revenue, license, and application fees collected from marijuana licensees, calendar years 2014, 2015</t>
  </si>
  <si>
    <t>2014 to 2015 % change</t>
  </si>
  <si>
    <t>TAXES</t>
  </si>
  <si>
    <t>Sales tax transfer to marijuana cash fund (2.9% rate)</t>
  </si>
  <si>
    <t>Medical marijuana</t>
  </si>
  <si>
    <t>Retail marijuana</t>
  </si>
  <si>
    <t>Retail marijuana sales tax (10% rate)</t>
  </si>
  <si>
    <t>Local government distribution</t>
  </si>
  <si>
    <t>Marijuana cash fund transfer</t>
  </si>
  <si>
    <t>Collections not yet allocated</t>
  </si>
  <si>
    <t>Retail marijuana excise tax</t>
  </si>
  <si>
    <t>Public school capital construction assistance</t>
  </si>
  <si>
    <t>fund transfer (15% rate)</t>
  </si>
  <si>
    <t xml:space="preserve"> $                     - </t>
  </si>
  <si>
    <t xml:space="preserve"> $                        - </t>
  </si>
  <si>
    <t>-</t>
  </si>
  <si>
    <t>Total marijuana tax transfers and distributions</t>
  </si>
  <si>
    <t>LICENSES AND FEES</t>
  </si>
  <si>
    <t>License and applications fees transfer to marijuana cash fund</t>
  </si>
  <si>
    <t>Total marijuana cash fund transfers</t>
  </si>
  <si>
    <t>Total all marijuana taxes, licenses, and fees</t>
  </si>
  <si>
    <t>Note: Annual data represent a calendar year and not a state fiscal year.</t>
  </si>
  <si>
    <t>Source: Colorado Department of Revenue, Marijuana Enforcement Division. Colorado Marijuana Tax Data, https://www.colorado.gov/pacific/revenue/colorado-marijuana-tax-data, retrieved 2/18/2016.</t>
  </si>
  <si>
    <t>Table 26. Medical marijuana cardholder characteristics, November 2015</t>
  </si>
  <si>
    <t>Patient characteristics</t>
  </si>
  <si>
    <t>0-10</t>
  </si>
  <si>
    <t>&lt;1%</t>
  </si>
  <si>
    <t>18-20</t>
  </si>
  <si>
    <t>21-30</t>
  </si>
  <si>
    <t>31-40</t>
  </si>
  <si>
    <t>41-50</t>
  </si>
  <si>
    <t>51-60</t>
  </si>
  <si>
    <t>61-70</t>
  </si>
  <si>
    <t>71 and older</t>
  </si>
  <si>
    <r>
      <t>Reported condition</t>
    </r>
    <r>
      <rPr>
        <b/>
        <vertAlign val="superscript"/>
        <sz val="9"/>
        <color indexed="8"/>
        <rFont val="Calibri"/>
        <family val="2"/>
      </rPr>
      <t>a</t>
    </r>
  </si>
  <si>
    <t>Cachexia</t>
  </si>
  <si>
    <t>Cancer</t>
  </si>
  <si>
    <t>Glaucoma</t>
  </si>
  <si>
    <t>HIV/AIDS</t>
  </si>
  <si>
    <t>Muscle spasms</t>
  </si>
  <si>
    <t>Seizures</t>
  </si>
  <si>
    <t>Severe nausea</t>
  </si>
  <si>
    <t>Severe pain</t>
  </si>
  <si>
    <r>
      <t>a</t>
    </r>
    <r>
      <rPr>
        <sz val="8"/>
        <color indexed="8"/>
        <rFont val="Calibri"/>
        <family val="2"/>
      </rPr>
      <t>Does not sum to 100% because patients may report more than one debilitating medical condition.</t>
    </r>
  </si>
  <si>
    <t>Source: Colorado Department of Public Health and Environment, medical marijuana statistics and data, https://www.colorado.gov/pacific/cdphe/medical-marijuana-statistics-and-data.</t>
  </si>
  <si>
    <t>Table 27. Offenses and offense rates in Colorado, by offense type, 2008–2014</t>
  </si>
  <si>
    <t>Number of total offenses</t>
  </si>
  <si>
    <t>Offense rate, per 100,000 population</t>
  </si>
  <si>
    <t>Property</t>
  </si>
  <si>
    <t>Violent</t>
  </si>
  <si>
    <t>Note: Violent crime includes murder/non-negligent manslaughter, rape, robbery, and aggravated assault. Property crime includes burglary, larceny/theft, motor vehicle theft, and arson. Two additional offenses were added into the category of rape in 2013.</t>
  </si>
  <si>
    <t>Source: Colorado Bureau of Investigation, as analyzed by Colorado Division of Criminal Justice. See: Crime Statistics, https://www.colorado.gov/pacific/dcj-ors/ors-crimestats.</t>
  </si>
  <si>
    <t>Table 28. Arrests and arrest rates in Colorado, by crime type, 2006–2014</t>
  </si>
  <si>
    <t>Number of total arrests</t>
  </si>
  <si>
    <t>Arrest rate, per 100,000 population</t>
  </si>
  <si>
    <t>Drug</t>
  </si>
  <si>
    <t>Weapon</t>
  </si>
  <si>
    <t>Note: Violent crime includes murder/non-negligent manslaughter, rape, robbery, and aggravated assault. Property crime includes burglary, larceny/theft, motor vehicle theft, and arson. Drug and weapon crimes include crimes classified in those categories. Two additional offenses were added into the category of rape in 2013.</t>
  </si>
  <si>
    <t>Appendix C, Table 1. Number and rate of marijuana arrests, by county, 2012–2014</t>
  </si>
  <si>
    <t>County</t>
  </si>
  <si>
    <t>% change</t>
  </si>
  <si>
    <t>2012-2014</t>
  </si>
  <si>
    <t>Adams</t>
  </si>
  <si>
    <t>Alamosa</t>
  </si>
  <si>
    <t>Arapahoe</t>
  </si>
  <si>
    <t>Archuleta</t>
  </si>
  <si>
    <t>Baca</t>
  </si>
  <si>
    <t>Bent</t>
  </si>
  <si>
    <t>Boulder</t>
  </si>
  <si>
    <t>Broomfield</t>
  </si>
  <si>
    <t>Chaffee</t>
  </si>
  <si>
    <t>Cheyenne</t>
  </si>
  <si>
    <t>Clear Creek</t>
  </si>
  <si>
    <t>Conejos</t>
  </si>
  <si>
    <t>Costilla</t>
  </si>
  <si>
    <t xml:space="preserve">Crowley </t>
  </si>
  <si>
    <t>Custer</t>
  </si>
  <si>
    <t>Delta</t>
  </si>
  <si>
    <t>Denver</t>
  </si>
  <si>
    <t>Dolores</t>
  </si>
  <si>
    <t>Douglas</t>
  </si>
  <si>
    <t>Eagle</t>
  </si>
  <si>
    <t>Elbert</t>
  </si>
  <si>
    <t>El Paso</t>
  </si>
  <si>
    <t>Fremont</t>
  </si>
  <si>
    <t>Garfield</t>
  </si>
  <si>
    <t>Gilpin</t>
  </si>
  <si>
    <t>Grand</t>
  </si>
  <si>
    <t>Gunnison</t>
  </si>
  <si>
    <t xml:space="preserve">Hinsdale </t>
  </si>
  <si>
    <t>Huerfano</t>
  </si>
  <si>
    <t xml:space="preserve">Jackson </t>
  </si>
  <si>
    <t>Jefferson</t>
  </si>
  <si>
    <t>Kiowa</t>
  </si>
  <si>
    <t>Kit Carson</t>
  </si>
  <si>
    <t>Lake</t>
  </si>
  <si>
    <t>La Plata</t>
  </si>
  <si>
    <t>Larimer</t>
  </si>
  <si>
    <t>Las Animas</t>
  </si>
  <si>
    <t>Lincoln</t>
  </si>
  <si>
    <t>Logan</t>
  </si>
  <si>
    <t>Mesa</t>
  </si>
  <si>
    <t xml:space="preserve">Mineral </t>
  </si>
  <si>
    <t>Moffat</t>
  </si>
  <si>
    <t>Montezuma</t>
  </si>
  <si>
    <t>Montrose</t>
  </si>
  <si>
    <t>Morgan</t>
  </si>
  <si>
    <t>Otero</t>
  </si>
  <si>
    <t>Ouray</t>
  </si>
  <si>
    <t>Park</t>
  </si>
  <si>
    <t>Phillips</t>
  </si>
  <si>
    <t>Pitkin</t>
  </si>
  <si>
    <t>Prowers</t>
  </si>
  <si>
    <t>Pueblo</t>
  </si>
  <si>
    <t>Rio Blanco</t>
  </si>
  <si>
    <t>Rio Grande</t>
  </si>
  <si>
    <t>Routt</t>
  </si>
  <si>
    <t>Saguache</t>
  </si>
  <si>
    <t>San Juan</t>
  </si>
  <si>
    <t xml:space="preserve">San Miguel </t>
  </si>
  <si>
    <t>Sedgwick</t>
  </si>
  <si>
    <t>Summit</t>
  </si>
  <si>
    <t>Teller</t>
  </si>
  <si>
    <t>Washington</t>
  </si>
  <si>
    <t>Weld</t>
  </si>
  <si>
    <t>Yuma</t>
  </si>
  <si>
    <t>Source: Colorado Bureau of Investigation, National Incident-Based Crime Reporting System data.</t>
  </si>
  <si>
    <t>Appendix C, Table 2. Number of marijuana arrests, by agency, 2012–2014</t>
  </si>
  <si>
    <t>Agency</t>
  </si>
  <si>
    <t>Adams County SO</t>
  </si>
  <si>
    <t>Adams State College</t>
  </si>
  <si>
    <t>Aims Community College PD</t>
  </si>
  <si>
    <t>Alamosa County SO</t>
  </si>
  <si>
    <t>Arapahoe Community College</t>
  </si>
  <si>
    <t>Arapahoe County SO</t>
  </si>
  <si>
    <t>Archuleta County SO</t>
  </si>
  <si>
    <t>Arvada PD</t>
  </si>
  <si>
    <t>Aspen PD</t>
  </si>
  <si>
    <t>Ault PD</t>
  </si>
  <si>
    <t>Auraria PD</t>
  </si>
  <si>
    <t>Aurora PD</t>
  </si>
  <si>
    <t>Avon PD</t>
  </si>
  <si>
    <t>Baca County SO</t>
  </si>
  <si>
    <t>Basalt PD</t>
  </si>
  <si>
    <t>Bent County SO</t>
  </si>
  <si>
    <t>Berthoud PD</t>
  </si>
  <si>
    <t>Black Hawk PD</t>
  </si>
  <si>
    <t>Boulder PD</t>
  </si>
  <si>
    <t>Breckenridge PD</t>
  </si>
  <si>
    <t>Brighton PD</t>
  </si>
  <si>
    <t>Broomfield PD</t>
  </si>
  <si>
    <t>Brush PD</t>
  </si>
  <si>
    <t>Buena Vista PD</t>
  </si>
  <si>
    <t>Burlington PD</t>
  </si>
  <si>
    <t>Campo PD</t>
  </si>
  <si>
    <t>Canon City PD</t>
  </si>
  <si>
    <t>Carbondale PD</t>
  </si>
  <si>
    <t>Castle Rock PD</t>
  </si>
  <si>
    <t>Centennial PD</t>
  </si>
  <si>
    <t>Center PD</t>
  </si>
  <si>
    <t>Central City PD</t>
  </si>
  <si>
    <t>Chaffee County SO</t>
  </si>
  <si>
    <t>Cherry Hills Village PD</t>
  </si>
  <si>
    <t>Cheyenne County SO</t>
  </si>
  <si>
    <t>Clear Creek County SO</t>
  </si>
  <si>
    <t>Colorado Mental Health Institute-Pueblo</t>
  </si>
  <si>
    <t>Colorado School of Mines PD</t>
  </si>
  <si>
    <t>Colorado Springs PD</t>
  </si>
  <si>
    <t>Colorado State Patrol</t>
  </si>
  <si>
    <t>Colorado State University-Fort Collins</t>
  </si>
  <si>
    <t>Commerce City PD</t>
  </si>
  <si>
    <t>Conejos County SO</t>
  </si>
  <si>
    <t>Cortez PD</t>
  </si>
  <si>
    <t>Costilla County SO</t>
  </si>
  <si>
    <t>Craig PD</t>
  </si>
  <si>
    <t>Crested Butte PD</t>
  </si>
  <si>
    <t>Cripple Creek PD</t>
  </si>
  <si>
    <t>Custer County SO</t>
  </si>
  <si>
    <t>Dacono PD</t>
  </si>
  <si>
    <t>De Beque PD</t>
  </si>
  <si>
    <t>Del Norte PD</t>
  </si>
  <si>
    <t>Delta County SO</t>
  </si>
  <si>
    <t>Delta PD</t>
  </si>
  <si>
    <t>Division of Gaming Investigation</t>
  </si>
  <si>
    <t>Dolores County SO</t>
  </si>
  <si>
    <t>Douglas County SO</t>
  </si>
  <si>
    <t>Durango PD</t>
  </si>
  <si>
    <t>Eagle County SO</t>
  </si>
  <si>
    <t>Eagle PD</t>
  </si>
  <si>
    <t>Eaton PD</t>
  </si>
  <si>
    <t>Edgewater PD</t>
  </si>
  <si>
    <t>El Paso County SO</t>
  </si>
  <si>
    <t>Elbert County SO</t>
  </si>
  <si>
    <t>Elizabeth PD</t>
  </si>
  <si>
    <t>Empire PD</t>
  </si>
  <si>
    <t>Englewood PD</t>
  </si>
  <si>
    <t>Erie PD</t>
  </si>
  <si>
    <t>Estes Park PD</t>
  </si>
  <si>
    <t>Evans PD</t>
  </si>
  <si>
    <t>Federal Heights PD</t>
  </si>
  <si>
    <t>Firestone PD</t>
  </si>
  <si>
    <t>Florence PD</t>
  </si>
  <si>
    <t>Fort Collins PD</t>
  </si>
  <si>
    <t>Fort Lewis College PD</t>
  </si>
  <si>
    <t>Fort Lupton PD</t>
  </si>
  <si>
    <t>Fort Morgan PD</t>
  </si>
  <si>
    <t>Fountain PD</t>
  </si>
  <si>
    <t>Fowler PD</t>
  </si>
  <si>
    <t>Frederick PD</t>
  </si>
  <si>
    <t>Fremont County SO</t>
  </si>
  <si>
    <t>Frisco PD</t>
  </si>
  <si>
    <t>Fruita PD</t>
  </si>
  <si>
    <t>Garden City PD</t>
  </si>
  <si>
    <t>Garfield (Rifle Co. Court)</t>
  </si>
  <si>
    <t>Garfield County SO</t>
  </si>
  <si>
    <t>Georgetown PD</t>
  </si>
  <si>
    <t>Gilpin County SO</t>
  </si>
  <si>
    <t>Glendale PD</t>
  </si>
  <si>
    <t>Glenwood Springs PD</t>
  </si>
  <si>
    <t>Golden PD</t>
  </si>
  <si>
    <t>Granby PD</t>
  </si>
  <si>
    <t>Grand Junction PD</t>
  </si>
  <si>
    <t>Greeley PD</t>
  </si>
  <si>
    <t>Greenwood Village PD</t>
  </si>
  <si>
    <t>Gunnison PD</t>
  </si>
  <si>
    <t>Gunnison County SO</t>
  </si>
  <si>
    <t>Haxtun PD</t>
  </si>
  <si>
    <t>Holyoke PD</t>
  </si>
  <si>
    <t>Hotchkiss PD</t>
  </si>
  <si>
    <t>Hudson PD</t>
  </si>
  <si>
    <t>Huerfano County SO</t>
  </si>
  <si>
    <t>Idaho Springs PD</t>
  </si>
  <si>
    <t>Jefferson County SO</t>
  </si>
  <si>
    <t>Johnstown PD</t>
  </si>
  <si>
    <t>Keenesburg PD</t>
  </si>
  <si>
    <t>Kersey PD</t>
  </si>
  <si>
    <t>Kiowa County SO</t>
  </si>
  <si>
    <t>Kit Carson County SO</t>
  </si>
  <si>
    <t>La Junta PD</t>
  </si>
  <si>
    <t>La Plata County SO</t>
  </si>
  <si>
    <t>Lafayette PD</t>
  </si>
  <si>
    <t>Lake County SO</t>
  </si>
  <si>
    <t>Lakeside PD</t>
  </si>
  <si>
    <t>Lakewood PD</t>
  </si>
  <si>
    <t>Lamar PD</t>
  </si>
  <si>
    <t>Larimer County SO</t>
  </si>
  <si>
    <t>LaSalle PD</t>
  </si>
  <si>
    <t>Leadville PD</t>
  </si>
  <si>
    <t>Lincoln County SO</t>
  </si>
  <si>
    <t>Littleton PD</t>
  </si>
  <si>
    <t>Lochbuie PD</t>
  </si>
  <si>
    <t>Logan County SO</t>
  </si>
  <si>
    <t>Lone Tree PD</t>
  </si>
  <si>
    <t>Longmont PD</t>
  </si>
  <si>
    <t>Louisville PD</t>
  </si>
  <si>
    <t>Loveland PD</t>
  </si>
  <si>
    <t>Manitou Springs PD</t>
  </si>
  <si>
    <t>Mead PD</t>
  </si>
  <si>
    <t>Meeker PD</t>
  </si>
  <si>
    <t>Mesa County SO</t>
  </si>
  <si>
    <t>Milliken PD</t>
  </si>
  <si>
    <t>Minturn PD</t>
  </si>
  <si>
    <t>Moffat County SO</t>
  </si>
  <si>
    <t>Monte Vista PD</t>
  </si>
  <si>
    <t>Montezuma County SO</t>
  </si>
  <si>
    <t>Montrose County SO</t>
  </si>
  <si>
    <t>Montrose PD</t>
  </si>
  <si>
    <t>Monument PD</t>
  </si>
  <si>
    <t>Morgan County SO</t>
  </si>
  <si>
    <t>Morrison PD</t>
  </si>
  <si>
    <t>Mountain View PD</t>
  </si>
  <si>
    <t>Mt Crested Butte PD</t>
  </si>
  <si>
    <t>Northglenn PD</t>
  </si>
  <si>
    <t>Otero County SO</t>
  </si>
  <si>
    <t>Ouray PD</t>
  </si>
  <si>
    <t>Pagosa Springs PD</t>
  </si>
  <si>
    <t>Palisade PD</t>
  </si>
  <si>
    <t>Palmer Lake Marshal</t>
  </si>
  <si>
    <t>Paonia PD</t>
  </si>
  <si>
    <t>Parachute PD</t>
  </si>
  <si>
    <t>Park County SO</t>
  </si>
  <si>
    <t>Parker PD</t>
  </si>
  <si>
    <t>Pikes Peak Community College PD</t>
  </si>
  <si>
    <t>Prowers County SO</t>
  </si>
  <si>
    <t>Pueblo County SO</t>
  </si>
  <si>
    <t>Pueblo PD</t>
  </si>
  <si>
    <t>Rangely PD</t>
  </si>
  <si>
    <t>Red Rocks PD</t>
  </si>
  <si>
    <t>Rio Blanco County SO</t>
  </si>
  <si>
    <t>Rio Grande County SO</t>
  </si>
  <si>
    <t>Routt County SO</t>
  </si>
  <si>
    <t>Saguache County SO</t>
  </si>
  <si>
    <t>Salida PD</t>
  </si>
  <si>
    <t>San Juan County SO</t>
  </si>
  <si>
    <t>Sedgwick County SO</t>
  </si>
  <si>
    <t>Severance PD</t>
  </si>
  <si>
    <t>Sheridan PD</t>
  </si>
  <si>
    <t>Silt PD</t>
  </si>
  <si>
    <t>Silverthorne PD</t>
  </si>
  <si>
    <t>Springfield PD</t>
  </si>
  <si>
    <t>Steamboat Springs PD</t>
  </si>
  <si>
    <t>Sterling PD</t>
  </si>
  <si>
    <t>Summit County SO</t>
  </si>
  <si>
    <t>Teller County SO</t>
  </si>
  <si>
    <t>Thornton PD</t>
  </si>
  <si>
    <t>Tinmath PD</t>
  </si>
  <si>
    <t>Trinidad PD</t>
  </si>
  <si>
    <t>University of Colorado-Anschutz Campus</t>
  </si>
  <si>
    <t>University of Colorado-Boulder</t>
  </si>
  <si>
    <t>University of Colorado-Colorado Springs</t>
  </si>
  <si>
    <t>University of Northern Colorado</t>
  </si>
  <si>
    <t>Vail PD</t>
  </si>
  <si>
    <t>Walsenburg PD</t>
  </si>
  <si>
    <t>Washington County SO</t>
  </si>
  <si>
    <t>Weld County SO</t>
  </si>
  <si>
    <t>Westminster PD</t>
  </si>
  <si>
    <t>Wheat Ridge PD</t>
  </si>
  <si>
    <t>Windsor PD</t>
  </si>
  <si>
    <t>Woodland Park PD</t>
  </si>
  <si>
    <t>Yuma County SO</t>
  </si>
  <si>
    <t>Yuma PD</t>
  </si>
  <si>
    <t>Appendix C, Table 3. Number and rate of juvenile (10–17 years old) marijuana arrests, by county, 2012–2014</t>
  </si>
  <si>
    <t>Arrest rate</t>
  </si>
  <si>
    <t>% change 2012-14</t>
  </si>
  <si>
    <t>Crowley</t>
  </si>
  <si>
    <t>Hinsdale</t>
  </si>
  <si>
    <t>Jackson</t>
  </si>
  <si>
    <t>Mineral</t>
  </si>
  <si>
    <t>San Miguel</t>
  </si>
  <si>
    <t>Appendix C, Table 4. Number and rate of marijuana arrests, by type of arrest, age, race/ethnicity, and gender, 2012-2014</t>
  </si>
  <si>
    <t>10 to 17</t>
  </si>
  <si>
    <t>18 to 20</t>
  </si>
  <si>
    <t>21 or older</t>
  </si>
  <si>
    <t>Race</t>
  </si>
  <si>
    <t>Source: Colorado Bureau of Investigation. National Incident-Based Reporting System data.</t>
  </si>
  <si>
    <t>Appendix C, Table 5. Number of marijuana arrests, by race/ethnicity and judicial district, 2012–2014</t>
  </si>
  <si>
    <t>Judicial District</t>
  </si>
  <si>
    <r>
      <t>Appendix D, Table 6. Marijuana offenses, by specific location, 2012</t>
    </r>
    <r>
      <rPr>
        <sz val="11"/>
        <color indexed="8"/>
        <rFont val="Calibri"/>
        <family val="2"/>
      </rPr>
      <t>–</t>
    </r>
    <r>
      <rPr>
        <b/>
        <sz val="11"/>
        <color indexed="8"/>
        <rFont val="Calibri"/>
        <family val="2"/>
      </rPr>
      <t>2014</t>
    </r>
  </si>
  <si>
    <t>Location</t>
  </si>
  <si>
    <t>Abandoned/Condemned Structure</t>
  </si>
  <si>
    <t>Air/Bus/Train Terminal</t>
  </si>
  <si>
    <t>Amusement Park</t>
  </si>
  <si>
    <t>Arena/Stadium/Fairgrounds/Coliseum</t>
  </si>
  <si>
    <t>Auto Dealership New/Used</t>
  </si>
  <si>
    <t xml:space="preserve">               -   </t>
  </si>
  <si>
    <t>Bank/Savings and Loan (includes other financial institutions)</t>
  </si>
  <si>
    <t>Bar/Night Club</t>
  </si>
  <si>
    <t>Camp/Campground</t>
  </si>
  <si>
    <t>Church/Synagogue/Temple (includes other religious buildings)</t>
  </si>
  <si>
    <t>Commercial/Office Building</t>
  </si>
  <si>
    <t>Community Center</t>
  </si>
  <si>
    <t>Construction Site</t>
  </si>
  <si>
    <t>Convenience Store</t>
  </si>
  <si>
    <t>Daycare Facility</t>
  </si>
  <si>
    <t>Department/Discount Store</t>
  </si>
  <si>
    <t>Dock/Wharf/Freight/Modal Terminal</t>
  </si>
  <si>
    <t>Drug Store/Doctor s Office/Hospital (includes medical supply building)</t>
  </si>
  <si>
    <t>Farm Facility</t>
  </si>
  <si>
    <t>Field/Woods</t>
  </si>
  <si>
    <t>Gambling Facility/Casino/Race Track</t>
  </si>
  <si>
    <t>Government/Public Building</t>
  </si>
  <si>
    <t>Grocery/Supermarket</t>
  </si>
  <si>
    <t>Highway/Road/Alley/Street</t>
  </si>
  <si>
    <t>Hotel/Motel (includes other temporary lodgings)</t>
  </si>
  <si>
    <t>Industrial Site</t>
  </si>
  <si>
    <t>Jail/Prison/Penitentiary</t>
  </si>
  <si>
    <t>Lake/Waterway</t>
  </si>
  <si>
    <t>Liquor Store</t>
  </si>
  <si>
    <t>Military Installation</t>
  </si>
  <si>
    <t>Other/Unknown</t>
  </si>
  <si>
    <t>Park/Playground</t>
  </si>
  <si>
    <t>Parking Lot/Garage</t>
  </si>
  <si>
    <t>Rental Storage Facility (Mini-storage/Self-storage)</t>
  </si>
  <si>
    <t>Residence/Home/Apartment/Condominium/Nursing Home</t>
  </si>
  <si>
    <t>Rest Area</t>
  </si>
  <si>
    <t>Restaurant/Cafeteria</t>
  </si>
  <si>
    <t>School/College/University</t>
  </si>
  <si>
    <t>School-College/University</t>
  </si>
  <si>
    <t>School-Elementary/Secondary</t>
  </si>
  <si>
    <t>Service/Gas Station</t>
  </si>
  <si>
    <t>Shelter-Mission/Homeless</t>
  </si>
  <si>
    <t>Shopping Mall</t>
  </si>
  <si>
    <t>Specialty Store (Fur, Jewelry, TV, Dress Store)</t>
  </si>
  <si>
    <t>Note: In 2012, elementary/secondary and college/university were combined in one school category. In 2013, elementary/secondary schools were separated from college/university as a school reporting place.</t>
  </si>
  <si>
    <t>Appendix E, Table 7. Marijuana court filings, by age and charge category, 2006–2015</t>
  </si>
  <si>
    <t>Age 10-17</t>
  </si>
  <si>
    <t>Age 18-20</t>
  </si>
  <si>
    <t>Age 21 or over</t>
  </si>
  <si>
    <t>Note: The City/County of Denver does not report misdemeanors or petty offenses to the Colorado State Judicial Branch and are not included in this report.</t>
  </si>
  <si>
    <t>Appendix E, Table 8. Marijuana court filings, by judicial district and charge category, 2006–2015</t>
  </si>
  <si>
    <t>Judicial district</t>
  </si>
  <si>
    <t>JD 1</t>
  </si>
  <si>
    <t>JD 2</t>
  </si>
  <si>
    <t>JD 3</t>
  </si>
  <si>
    <t>JD 4</t>
  </si>
  <si>
    <t>JD 5</t>
  </si>
  <si>
    <t>JD 6</t>
  </si>
  <si>
    <t>JD 7</t>
  </si>
  <si>
    <t>JD 8</t>
  </si>
  <si>
    <t>JD 9</t>
  </si>
  <si>
    <t>JD 10</t>
  </si>
  <si>
    <t>JD 11</t>
  </si>
  <si>
    <t>JD 12</t>
  </si>
  <si>
    <t>JD 13</t>
  </si>
  <si>
    <t>JD 14</t>
  </si>
  <si>
    <t>JD 15</t>
  </si>
  <si>
    <t>JD 16</t>
  </si>
  <si>
    <t>JD 17</t>
  </si>
  <si>
    <t>JD 18</t>
  </si>
  <si>
    <t>JD 19</t>
  </si>
  <si>
    <t>JD 20</t>
  </si>
  <si>
    <t>JD 21</t>
  </si>
  <si>
    <t>JD 22</t>
  </si>
  <si>
    <t>Appendix E, Table 9. Marijuana court filings, by judicial district and charge classification, 2006–2015</t>
  </si>
  <si>
    <t>School year</t>
  </si>
  <si>
    <t>Pupil count</t>
  </si>
  <si>
    <t>Drug suspensions</t>
  </si>
  <si>
    <t>Drug expulsions</t>
  </si>
  <si>
    <t>Drug suspension rate</t>
  </si>
  <si>
    <t>Drug expulsion rate</t>
  </si>
  <si>
    <t>2004-2005</t>
  </si>
  <si>
    <t>2005-2006</t>
  </si>
  <si>
    <t>2006-2007</t>
  </si>
  <si>
    <t>2007-2008</t>
  </si>
  <si>
    <t>2008-2009</t>
  </si>
  <si>
    <t>2009-2010</t>
  </si>
  <si>
    <t>2010-2011</t>
  </si>
  <si>
    <t>2011-2012</t>
  </si>
  <si>
    <t>2012-2013</t>
  </si>
  <si>
    <t>2013-2014</t>
  </si>
  <si>
    <t>2014-2015</t>
  </si>
  <si>
    <t>Note: These are disciplinary incidents for all drugs and are not limited to marijuana. Rates are calculated per 100,000 students and it is possible for one student to have multiple disciplinary incidents in one school year. There was an effort to reduce expulsions and suspensions in Colorado schools from 2011-12 onward and this should be kept in mind when interpreting these results.</t>
  </si>
  <si>
    <t>Source: Colorado Department of Education, Colorado Education Statistics,</t>
  </si>
  <si>
    <t>URL: http://www.cde.state.co.us/cdereval, Retrieved 12/14/2015.</t>
  </si>
  <si>
    <t>Appendix F, Table 11. Disciplinary incident rates for drugs in Colorado, by school racial and poverty characteristics, 2004–2015</t>
  </si>
  <si>
    <t>Percent minority</t>
  </si>
  <si>
    <t>0-25%</t>
  </si>
  <si>
    <t>26-50%</t>
  </si>
  <si>
    <t>51-75%</t>
  </si>
  <si>
    <t xml:space="preserve">76-100% </t>
  </si>
  <si>
    <t>Percent receiving free/reduced lunch</t>
  </si>
  <si>
    <t>76-100%</t>
  </si>
  <si>
    <t>Note: These are disciplinary incidents for all drugs and is not limited to marijuana. Rates are calculated per 100,000 students and it is possible for one student to have multiple disciplinary incidents in one school year. There was an effort to reduce expulsions and suspensions in Colorado schools from 2011-12 onward and this should be kept in mind when interpreting these results.</t>
  </si>
  <si>
    <t>Appendix G, Table 12. Past 30-day marijuana use, by school level or age, 2013/2014</t>
  </si>
  <si>
    <t>Counties</t>
  </si>
  <si>
    <t>All</t>
  </si>
  <si>
    <t xml:space="preserve">Region 1 </t>
  </si>
  <si>
    <t>Logan, Morgan, Philips, Sedgwick, Washington, Yuma</t>
  </si>
  <si>
    <t xml:space="preserve">Region 2 </t>
  </si>
  <si>
    <t xml:space="preserve">Region 3 </t>
  </si>
  <si>
    <t xml:space="preserve">Region 4 </t>
  </si>
  <si>
    <t xml:space="preserve">Region 5 </t>
  </si>
  <si>
    <t>Cheyenne, Elbert, Kit Carson, Lincoln</t>
  </si>
  <si>
    <t xml:space="preserve">Region 6 </t>
  </si>
  <si>
    <t>Baca, Bent, Crowley, Huerfano, Kiowa, Las Animas, Otero, Prowers</t>
  </si>
  <si>
    <t xml:space="preserve">Region 7 </t>
  </si>
  <si>
    <t xml:space="preserve">Region 8 </t>
  </si>
  <si>
    <t>Alamosa, Conejos, Costilla, Mineral, Rio Grande, Saguache</t>
  </si>
  <si>
    <t xml:space="preserve">Region 9 </t>
  </si>
  <si>
    <t>Archuleta, Dolores, La Plata, Montezuma, San Juan</t>
  </si>
  <si>
    <t xml:space="preserve">Region 10 </t>
  </si>
  <si>
    <t>Delta, Gunnison, Hinsdale, Montrose, Ouray, San Miguel</t>
  </si>
  <si>
    <t xml:space="preserve">Region 11 </t>
  </si>
  <si>
    <t>Jackson, Moffat, Rio Blanco, Routt</t>
  </si>
  <si>
    <t xml:space="preserve">Region 12 </t>
  </si>
  <si>
    <t>Eagle, Garfield, Grand, Pitkin, Summit</t>
  </si>
  <si>
    <t xml:space="preserve">Region 13 </t>
  </si>
  <si>
    <t>Chaffee, Custer, Fremont, Lake</t>
  </si>
  <si>
    <t xml:space="preserve">Region 14 </t>
  </si>
  <si>
    <t xml:space="preserve">Region 15 </t>
  </si>
  <si>
    <t xml:space="preserve">Region 16 </t>
  </si>
  <si>
    <t>Boulder, Broomfield</t>
  </si>
  <si>
    <t xml:space="preserve">Region 17 </t>
  </si>
  <si>
    <t>Clear Creek, Gilpin, Park, Teller</t>
  </si>
  <si>
    <t xml:space="preserve">Region 18 </t>
  </si>
  <si>
    <t xml:space="preserve">Region 19 </t>
  </si>
  <si>
    <t xml:space="preserve">Region 20 </t>
  </si>
  <si>
    <t xml:space="preserve">Region 21 </t>
  </si>
  <si>
    <t>Source:  Colorado Department of Public Health and Environment, 2014 Behavioral Risk Factor and Surveillance Survey; Colorado Department of Public Health and Environment, 2013 Healthy Kids Colorado Survey.</t>
  </si>
  <si>
    <t>Appendix H, Table 13. Licensees, by type of license and city, December 2015</t>
  </si>
  <si>
    <t>City</t>
  </si>
  <si>
    <t>Medical center</t>
  </si>
  <si>
    <t>Medical cultivation</t>
  </si>
  <si>
    <t>Medical product manufacturer</t>
  </si>
  <si>
    <t>Retail store</t>
  </si>
  <si>
    <t>Retail cultivation</t>
  </si>
  <si>
    <t>Testing lab</t>
  </si>
  <si>
    <t>Total licenses</t>
  </si>
  <si>
    <t>Alma</t>
  </si>
  <si>
    <t>Antonito</t>
  </si>
  <si>
    <t>Aspen</t>
  </si>
  <si>
    <t>Aurora</t>
  </si>
  <si>
    <t>Avon</t>
  </si>
  <si>
    <t>Avondale</t>
  </si>
  <si>
    <t>Bailey</t>
  </si>
  <si>
    <t>Basalt</t>
  </si>
  <si>
    <t>Berthoud</t>
  </si>
  <si>
    <t>Beulah</t>
  </si>
  <si>
    <t>Black Hawk</t>
  </si>
  <si>
    <t>Bond</t>
  </si>
  <si>
    <t>Boone</t>
  </si>
  <si>
    <t>Breckenridge</t>
  </si>
  <si>
    <t>Buena Vista</t>
  </si>
  <si>
    <t>Canon City</t>
  </si>
  <si>
    <t>Carbondale</t>
  </si>
  <si>
    <t>Cascade</t>
  </si>
  <si>
    <t>Center</t>
  </si>
  <si>
    <t>Central City</t>
  </si>
  <si>
    <t>Colorado City</t>
  </si>
  <si>
    <t>Colorado Springs</t>
  </si>
  <si>
    <t>Commerce City</t>
  </si>
  <si>
    <t>Como</t>
  </si>
  <si>
    <t>Cortez</t>
  </si>
  <si>
    <t>Craig</t>
  </si>
  <si>
    <t>Crested Butte</t>
  </si>
  <si>
    <t>De Beque</t>
  </si>
  <si>
    <t>Dillon</t>
  </si>
  <si>
    <t>Divide</t>
  </si>
  <si>
    <t>Downieville</t>
  </si>
  <si>
    <t>Dumont</t>
  </si>
  <si>
    <t>Durango</t>
  </si>
  <si>
    <t>Edgewater</t>
  </si>
  <si>
    <t>Edwards</t>
  </si>
  <si>
    <t>Empire</t>
  </si>
  <si>
    <t>Englewood</t>
  </si>
  <si>
    <t>Evergreen</t>
  </si>
  <si>
    <t>Fairplay</t>
  </si>
  <si>
    <t>Federal Heights</t>
  </si>
  <si>
    <t>Florence</t>
  </si>
  <si>
    <t>Florissant</t>
  </si>
  <si>
    <t>Fort Collins</t>
  </si>
  <si>
    <t>Fort Garland</t>
  </si>
  <si>
    <t>Fort Morgan</t>
  </si>
  <si>
    <t>Fraser</t>
  </si>
  <si>
    <t>Frisco</t>
  </si>
  <si>
    <t>Garden City</t>
  </si>
  <si>
    <t>Georgetown</t>
  </si>
  <si>
    <t>Glendale</t>
  </si>
  <si>
    <t>Glenwood Springs</t>
  </si>
  <si>
    <t>Golden</t>
  </si>
  <si>
    <t>Grand Lake</t>
  </si>
  <si>
    <t>Gypsum</t>
  </si>
  <si>
    <t>Hartsel</t>
  </si>
  <si>
    <t>Henderson</t>
  </si>
  <si>
    <t>Hesperus</t>
  </si>
  <si>
    <t>Idaho Springs</t>
  </si>
  <si>
    <t>Lafayette</t>
  </si>
  <si>
    <t>Lake George</t>
  </si>
  <si>
    <t>Lakewood</t>
  </si>
  <si>
    <t>Leadville</t>
  </si>
  <si>
    <t>Littleton</t>
  </si>
  <si>
    <t>Log Lane Village</t>
  </si>
  <si>
    <t>Longmont</t>
  </si>
  <si>
    <t>Louisville</t>
  </si>
  <si>
    <t>Lyons</t>
  </si>
  <si>
    <t>Mancos</t>
  </si>
  <si>
    <t>Manitou Springs</t>
  </si>
  <si>
    <t>Mountain View</t>
  </si>
  <si>
    <t>Nederland</t>
  </si>
  <si>
    <t>New Castle</t>
  </si>
  <si>
    <t>Northglenn</t>
  </si>
  <si>
    <t>Oak Creek</t>
  </si>
  <si>
    <t>Ophir</t>
  </si>
  <si>
    <t>Pagosa Springs</t>
  </si>
  <si>
    <t>Palisade</t>
  </si>
  <si>
    <t>Palmer Lake</t>
  </si>
  <si>
    <t>Parachute</t>
  </si>
  <si>
    <t>Penrose</t>
  </si>
  <si>
    <t>Pueblo West</t>
  </si>
  <si>
    <t>Ridgway</t>
  </si>
  <si>
    <t>Rifle</t>
  </si>
  <si>
    <t>Rye</t>
  </si>
  <si>
    <t>Salida</t>
  </si>
  <si>
    <t>San Acacio</t>
  </si>
  <si>
    <t>San Luis</t>
  </si>
  <si>
    <t>San Pablo</t>
  </si>
  <si>
    <t>Silt</t>
  </si>
  <si>
    <t>Silver Plume</t>
  </si>
  <si>
    <t>Silverthorne</t>
  </si>
  <si>
    <t>Silverton</t>
  </si>
  <si>
    <t>Snowmass</t>
  </si>
  <si>
    <t>Steamboat Springs</t>
  </si>
  <si>
    <t>Tabernash</t>
  </si>
  <si>
    <t>Telluride</t>
  </si>
  <si>
    <t>Trinidad</t>
  </si>
  <si>
    <t>Walsenburg</t>
  </si>
  <si>
    <t>Watkins</t>
  </si>
  <si>
    <t>Wheat Ridge</t>
  </si>
  <si>
    <t>Woodland Park</t>
  </si>
  <si>
    <t>Source: Colorado Department of Revenue, Marijuana Enforcement Division.</t>
  </si>
  <si>
    <t>URL: https://www.colorado.gov/pacific/enforcement/med-licensed-facilities. Retrieved 12/4/2015</t>
  </si>
  <si>
    <t>Appendix J, Table 14. Medical marijuana cardholders, by county, November 2015</t>
  </si>
  <si>
    <t># of Patients</t>
  </si>
  <si>
    <t>% of Patients</t>
  </si>
  <si>
    <t>Source: Colorado Department of Public Health &amp; Environment, Medical marijuana statistics and data, URL: https://www.colorado.gov/pacific/cdphe/medical-marijuana-statistics-and-data.</t>
  </si>
  <si>
    <t>Public space</t>
  </si>
  <si>
    <t>Elementary/Secondary School</t>
  </si>
  <si>
    <t>Private building</t>
  </si>
  <si>
    <t>College/University</t>
  </si>
  <si>
    <t>Public building</t>
  </si>
  <si>
    <t>Workplace</t>
  </si>
  <si>
    <t>Figure 1. Marijuana offenses, by location and type, 2012-2014</t>
  </si>
  <si>
    <t>Location type</t>
  </si>
  <si>
    <t>Retail site/bank/restaurant/bar</t>
  </si>
  <si>
    <t>1-7 days</t>
  </si>
  <si>
    <t>8-14 days</t>
  </si>
  <si>
    <t>15-21 days</t>
  </si>
  <si>
    <t>22 days or more</t>
  </si>
  <si>
    <t xml:space="preserve">Figure 19. Reported marijuana use of treatment admits in past 30 days, by number of reported days of use, 2007-2014 </t>
  </si>
  <si>
    <t>Figure 2. DUI treatment admissions trends</t>
  </si>
  <si>
    <t>Total admissions for DUI treatment</t>
  </si>
  <si>
    <t>Admissions for DUI treatment with marijuana as primary drug</t>
  </si>
  <si>
    <t>Source: Colorado Department of Human Services, Office of Behavioral Health,</t>
  </si>
  <si>
    <t>Drug/Alcohol Coordinated Data System.</t>
  </si>
  <si>
    <t>Cumulative number certified</t>
  </si>
  <si>
    <t>Number certfied in year</t>
  </si>
  <si>
    <t>Source: Data provided by Colorado Department of Transportation.</t>
  </si>
  <si>
    <t>Figure 3. Cumulative drug recognition experts in Colorado, 1988-2015</t>
  </si>
  <si>
    <t xml:space="preserve">El Paso </t>
  </si>
  <si>
    <t>Estimated plants seized</t>
  </si>
  <si>
    <t>N seizures</t>
  </si>
  <si>
    <t>Total all years</t>
  </si>
  <si>
    <t>Figures 4 and 5. Marijuana on public lands, by county, number of seizures, and number of plants seized, 2009-2015</t>
  </si>
  <si>
    <t>12 or Older
Estimate</t>
  </si>
  <si>
    <t>12 or Older
95% CI (Lower)</t>
  </si>
  <si>
    <t>12 or Older
95% CI (Upper)</t>
  </si>
  <si>
    <t>12-17
Estimate</t>
  </si>
  <si>
    <t>12-17
95% CI (Lower)</t>
  </si>
  <si>
    <t>12-17
95% CI (Upper)</t>
  </si>
  <si>
    <t>18-25
Estimate</t>
  </si>
  <si>
    <t>18-25
95% CI (Lower)</t>
  </si>
  <si>
    <t>18-25
95% CI (Upper)</t>
  </si>
  <si>
    <t>26 or Older
Estimate</t>
  </si>
  <si>
    <t>26 or Older
95% CI (Lower)</t>
  </si>
  <si>
    <t>26 or Older
95% CI (Upper)</t>
  </si>
  <si>
    <t>N 12-17</t>
  </si>
  <si>
    <t>N 18-25</t>
  </si>
  <si>
    <t>N 26 or older</t>
  </si>
  <si>
    <t>N 12 or older</t>
  </si>
  <si>
    <t>N12-17</t>
  </si>
  <si>
    <t>United States</t>
  </si>
  <si>
    <t>Figures 6, 10, &amp; 24. Past 30-day marijuana use, by age group, 2006-2014</t>
  </si>
  <si>
    <t>2005/2006</t>
  </si>
  <si>
    <t>2006/2007</t>
  </si>
  <si>
    <t>2007/2008</t>
  </si>
  <si>
    <t>2008/2009</t>
  </si>
  <si>
    <t>2009/2010</t>
  </si>
  <si>
    <t>2010/2011</t>
  </si>
  <si>
    <t>2011/2012</t>
  </si>
  <si>
    <t>2012/2013</t>
  </si>
  <si>
    <t>2013/2014</t>
  </si>
  <si>
    <t>12-17</t>
  </si>
  <si>
    <t>18-25</t>
  </si>
  <si>
    <t>Cigarettes</t>
  </si>
  <si>
    <t>Illicit drugs, non-marijuana</t>
  </si>
  <si>
    <t>Alcohol</t>
  </si>
  <si>
    <t>12 to 17 years old</t>
  </si>
  <si>
    <t>18 to 25 years old</t>
  </si>
  <si>
    <t>26 years or older</t>
  </si>
  <si>
    <t>12 years or older</t>
  </si>
  <si>
    <t>Source: Substance Abuse and Mental Health Services Administration, National Survey on Drug Use and Health, http://www.samhsa.gov/data/population-data-nsduh,</t>
  </si>
  <si>
    <t>Source: Substance Abuse and Mental Health Services Administration, National Survey on Drug Use and Health, http://www.samhsa.gov/data/population-data-nsduh</t>
  </si>
  <si>
    <t>Smoking marijuana once a month</t>
  </si>
  <si>
    <t>Smoking a pack of cigarettes a day</t>
  </si>
  <si>
    <t>26 or older</t>
  </si>
  <si>
    <t>12 or older</t>
  </si>
  <si>
    <t>Drinking 5 or more drinks a couple times a week</t>
  </si>
  <si>
    <t>Figures 9, 13 &amp; 27. Perception of great risk from using various substances, Colorado, by age group, 1999-2014</t>
  </si>
  <si>
    <t>Figures 7, 11 &amp; 25. Past 30-day substance use, Colorado, by age group, 1999-2014</t>
  </si>
  <si>
    <t>Lower 95% CL</t>
  </si>
  <si>
    <t>Upper 95% CL</t>
  </si>
  <si>
    <t>Current use lower 95% CL</t>
  </si>
  <si>
    <t>Current use upper 95% CL</t>
  </si>
  <si>
    <t>Lifetime use lower 95% CL</t>
  </si>
  <si>
    <t>Lifetime use upper 95% CL</t>
  </si>
  <si>
    <t>Age at first use lower 95% CL</t>
  </si>
  <si>
    <t>Age at first use upper 95% CL</t>
  </si>
  <si>
    <t>Education level</t>
  </si>
  <si>
    <t>Income level</t>
  </si>
  <si>
    <t>Sexual orientation</t>
  </si>
  <si>
    <t>2005 prevalence</t>
  </si>
  <si>
    <t>2005 lower 95% CL</t>
  </si>
  <si>
    <t>2005 upper 95% CL</t>
  </si>
  <si>
    <t>2009 prevalence</t>
  </si>
  <si>
    <t>2009 lower 95% CL</t>
  </si>
  <si>
    <t>2009 upper 95% CL</t>
  </si>
  <si>
    <t>2011 prevalence</t>
  </si>
  <si>
    <t>2011 lower 95% CL</t>
  </si>
  <si>
    <t>2011 upper 95% CL</t>
  </si>
  <si>
    <t>2013 prevalence</t>
  </si>
  <si>
    <t>2013 lower 95% cl</t>
  </si>
  <si>
    <t>2013 upper 95% CL</t>
  </si>
  <si>
    <t>Middle school prevalence</t>
  </si>
  <si>
    <t>Middle school lower 95% CL</t>
  </si>
  <si>
    <t>Middle school upper 95% CL</t>
  </si>
  <si>
    <t>High school lower 95% CL</t>
  </si>
  <si>
    <t>High school upper 95% CL</t>
  </si>
  <si>
    <t>High school prevelance</t>
  </si>
  <si>
    <t>Adult lower 95% CL</t>
  </si>
  <si>
    <t>Adult upper 95% CL</t>
  </si>
  <si>
    <t>High school prevalence</t>
  </si>
  <si>
    <t>Adult prevalence</t>
  </si>
  <si>
    <t>Health Statistics Region</t>
  </si>
  <si>
    <t>N 26 Older</t>
  </si>
  <si>
    <t>1998/1999</t>
  </si>
  <si>
    <t>1999/2000</t>
  </si>
  <si>
    <t>2000/2001</t>
  </si>
  <si>
    <t>2001/2002</t>
  </si>
  <si>
    <t>2002/2003</t>
  </si>
  <si>
    <t>2003/2004</t>
  </si>
  <si>
    <t>2004/2005</t>
  </si>
  <si>
    <t>Figure 15. Rates of hospitalizations (HD) and emergency department (ED) visits with possible marijuana exposures, diagnoses, or billing codes per 100,000 HD and ED visits, by legalization eras in Colorado</t>
  </si>
  <si>
    <t>Rate</t>
  </si>
  <si>
    <t>Emergency department visits</t>
  </si>
  <si>
    <t>Hospitalizations</t>
  </si>
  <si>
    <t>2001-2009</t>
  </si>
  <si>
    <t>2010-2013</t>
  </si>
  <si>
    <t>2014-June 2015</t>
  </si>
  <si>
    <t>Y</t>
  </si>
  <si>
    <t xml:space="preserve">Source: Data provided by Colorado Hospital Association with analysis provided by CDPHE.  </t>
  </si>
  <si>
    <t>The Ns are the total number of HD or ED visits with possible marijuana exposures, diagnoses or billing codes .</t>
  </si>
  <si>
    <t xml:space="preserve">Notes: ICD-9-CM codes 305.2, 304.3, 969.6 and E854.1 were used to determine HD and ED visits with possible marijuana exposure, diagnoses or billing codes in the specified time period. available. An individual can be represented more than once in the data; therefore, the rate is HD or ED visits with marijuana codes per 100,000 total HD or ED visits. </t>
  </si>
  <si>
    <t>Data for 2015 covers January 1, 2015, through June 30, 2015.  NA = Data not available.</t>
  </si>
  <si>
    <t>Significant difference from prior period (p&lt;.001)</t>
  </si>
  <si>
    <t>0-8 years old</t>
  </si>
  <si>
    <t>9-17 years old</t>
  </si>
  <si>
    <t>18-24 years old</t>
  </si>
  <si>
    <t>25 years and older</t>
  </si>
  <si>
    <t xml:space="preserve">Figure 16. Human marijuana exposure calls to Rocky Mountain Poison and Drug Center, by age group, 2006–2015 </t>
  </si>
  <si>
    <t xml:space="preserve">Note: Human marijuana exposure calls to RMPDC were determined by the presence of the generic code ‘Marijuana-0083000’ from the National Poison Data System. </t>
  </si>
  <si>
    <t xml:space="preserve">Source: Data provided by Rocky Mountain Poison and Drug Center with analysis provided by CDPHE. </t>
  </si>
  <si>
    <t>Table 5. Colorado Organized Crime Control Act filings associated with a marijuana charge, 2006-2015</t>
  </si>
  <si>
    <t>Age of first use</t>
  </si>
  <si>
    <t>Age of first treatment</t>
  </si>
  <si>
    <t>Years from first use to first treatment</t>
  </si>
  <si>
    <t>Figure 17. Age at first use of marijuana and age at first treatment, 2007–2014</t>
  </si>
  <si>
    <t>Source: Colorado Department of Human Services, Office of Behavioral Health, Drug/Alcohol Coordinated Data System.</t>
  </si>
  <si>
    <t>Figure 35. Number seeking treatment for marijuana abuse who are responsible for children, 2007–2014</t>
  </si>
  <si>
    <t>Number of parents/primary caregivers</t>
  </si>
  <si>
    <t>Note: Reflects the number of parents/primary caregivers responsible for children who report marijuana as their primary drug of abuse.</t>
  </si>
  <si>
    <t>Figures 8, 12 &amp; 26. Perception of great risk for using marijuana once a month, Colorado and United States, by age group, 2006-2014</t>
  </si>
  <si>
    <t>Total discharges</t>
  </si>
  <si>
    <t>Population</t>
  </si>
  <si>
    <t>Figure 18. Treatment admission rate reporting marijuana as drug of abuse, by age group, 2007—2014</t>
  </si>
  <si>
    <t>Note: Marijuana can be reported as the primary, secondary, or tertiary drug for the client.</t>
  </si>
  <si>
    <t>17 years or under</t>
  </si>
  <si>
    <t>18 to 20 years</t>
  </si>
  <si>
    <t>Discharge rate (per 100,000 population)</t>
  </si>
  <si>
    <t>Sources: Colorado Department of Human Services, Office of Behavioral Health, Drug/Alcohol Coordinated Data System; Colorado Department of Local Affairs, Office of Demography.</t>
  </si>
  <si>
    <t>Days of use in past 30 days</t>
  </si>
  <si>
    <t>Percentage of students who smoked cigarettes on one or more of the past 30 days</t>
  </si>
  <si>
    <t>Currently drank alcohol (at least one drink of alcohol on at least 1 day during the 30 days before the survey)</t>
  </si>
  <si>
    <t>Figure 20. Past 30-day substance use among high school students, 2005–2013: HKCS</t>
  </si>
  <si>
    <t xml:space="preserve">Source: Colorado Department of Public Health and Environment, Healthy Kids Colorado Survey, http://www.chd.dphe.state.co.us/topics.aspx?q=Adolescent_Health_Data. </t>
  </si>
  <si>
    <t>6th</t>
  </si>
  <si>
    <t>7th</t>
  </si>
  <si>
    <t>8th</t>
  </si>
  <si>
    <t>9th</t>
  </si>
  <si>
    <t>10th</t>
  </si>
  <si>
    <t>11th</t>
  </si>
  <si>
    <t>12th</t>
  </si>
  <si>
    <t>Prevalence</t>
  </si>
  <si>
    <t>Age</t>
  </si>
  <si>
    <t>11 or younger</t>
  </si>
  <si>
    <t>12 or 13</t>
  </si>
  <si>
    <t>14 or older</t>
  </si>
  <si>
    <t>Grade</t>
  </si>
  <si>
    <t>American Indian/Alaska Native</t>
  </si>
  <si>
    <t>Black/African-American</t>
  </si>
  <si>
    <t>Native Hawaiian/Other Pacific Islander</t>
  </si>
  <si>
    <t>White Hispanic</t>
  </si>
  <si>
    <t>15 or younger</t>
  </si>
  <si>
    <t>16 or 17</t>
  </si>
  <si>
    <t>18 or older</t>
  </si>
  <si>
    <t>Figure 21. Past 30-day marijuana use, by age, grade level, and race, 2013: HKCS</t>
  </si>
  <si>
    <t>Note: White Hispanic is the only race/ethnicity to include Hispanic. All other races considered non-Hispanic.</t>
  </si>
  <si>
    <t>College/ University</t>
  </si>
  <si>
    <t>Elementary/ secondary school</t>
  </si>
  <si>
    <t>Figure 28. Marijuana offenses in Colorado schools, 2012–2014</t>
  </si>
  <si>
    <t>Source: Colorado Bureau of Investigation, National Incident-Based Reporting System database.</t>
  </si>
  <si>
    <t>School-undifferentiated</t>
  </si>
  <si>
    <t>Note: Reporting changed in 2012 to separate school types. "Elementary/secondary school" means that the offense occurred within and elementary or secondary school. "College/University" means that the offense occurred within a college or university.</t>
  </si>
  <si>
    <t>Total suspensions</t>
  </si>
  <si>
    <t>Total expulsions</t>
  </si>
  <si>
    <t>Total referrals to law enforcement</t>
  </si>
  <si>
    <t>Percent of all suspensions for drugs</t>
  </si>
  <si>
    <t>Perent of all expulsions for drugs</t>
  </si>
  <si>
    <t>Percent of all law enforcement referrals for drugs</t>
  </si>
  <si>
    <t>Drug referrals to law enforcement rate</t>
  </si>
  <si>
    <t>Drug referrals to law enforcement</t>
  </si>
  <si>
    <t>Total suspension rate</t>
  </si>
  <si>
    <t>Total expulsion rate</t>
  </si>
  <si>
    <t>Total LE referral rate</t>
  </si>
  <si>
    <t>Figures 29, 30, 31, 32 &amp; Appendix F, Table 10. Disciplinary incidents for drugs in Colorado schools, 2004–2015</t>
  </si>
  <si>
    <t>Table 4. Misdemeanor and petty offense filings for marijuana in Denver County Court, by charge, 2014–2015</t>
  </si>
  <si>
    <t>Tables</t>
  </si>
  <si>
    <t>Retail product manufacturer</t>
  </si>
  <si>
    <t>Source: Colorado Department of Revenue, Marijuana Enforcement Division, MED Licensed Facilities, https://www.colorado.gov/pacific/enforcement/med-licensed-facilities, retrieved 12/20/2015.</t>
  </si>
  <si>
    <t>Figures 36-39. Marijuana industry licensees, by license type and county, December 2015</t>
  </si>
  <si>
    <t>Note: A specific location may include a business with multiple licenses. For example, a business may have licenses for a medical center, retail store, medical cultivation and/or retail cultivation at one address.</t>
  </si>
  <si>
    <t>Figure 40. Number of medical marijuana cardholders, 2009–November 2015</t>
  </si>
  <si>
    <t>Nov. 2015</t>
  </si>
  <si>
    <t xml:space="preserve">Note: Data come from each January’s report, except for November 2015.  </t>
  </si>
  <si>
    <t>Source: Colorado Department of Public Health and Environment, medical marijuana statistics and data, available at https://www.colorado.gov/pacific/cdphe/medical-marijuana-statistics-and-data.</t>
  </si>
  <si>
    <t>Back to contents</t>
  </si>
  <si>
    <t>Figures</t>
  </si>
  <si>
    <t>Figure 1. Marijuana offenses, by location type, 2012-2014</t>
  </si>
  <si>
    <t>Appendices</t>
  </si>
  <si>
    <t xml:space="preserve">Table 7. DUI summons issued by the Colorado State Patrol, by substance, 2014–2015 </t>
  </si>
  <si>
    <t>Figure 2. DUI treatment admission trends</t>
  </si>
  <si>
    <t xml:space="preserve">Table 9. Toxicology screening for cannabinoids and active THC by Chematox Lab, 2009–2014 </t>
  </si>
  <si>
    <t xml:space="preserve">Table 10. Fatalities from motor vehicle crashes in Colorado, by driver toxicology results, 2013–2014 </t>
  </si>
  <si>
    <t xml:space="preserve">Table 11. Drivers in fatal motor vehicle crashes in Colorado, by toxicology results, 2013-2014 </t>
  </si>
  <si>
    <t>Figure 3. Cumulative drug recognition experts in Colorado, 2006–2015</t>
  </si>
  <si>
    <t xml:space="preserve">Figure 4. Marijuana on public lands, by county, number of seizures, and number of plants seized, 2009–2012 </t>
  </si>
  <si>
    <t xml:space="preserve">Figure 5. Marijuana on public lands, by county, number of seizures, and number of plants seized, 2013–2015 </t>
  </si>
  <si>
    <t xml:space="preserve">Table 16. Drug Enforcement Administration cannabis eradication/suppression program in Colorado, 2006–2014 </t>
  </si>
  <si>
    <t>Figure 6. Past 30-day marijuana use, 18–25 years old, 2006–2014: NSDUH</t>
  </si>
  <si>
    <t>Figure 7. Past 30-day substance use, 18–25 years old, 1999–2014: NSDUH</t>
  </si>
  <si>
    <t>Figure 9. Perception of great risk for using various substances, 18–25 years old, 1999–2014: NSDUH</t>
  </si>
  <si>
    <t xml:space="preserve">Figure 8. Perception of great risk for using marijuana once a month, 18-25 years old, 2006-2014: NSDUH </t>
  </si>
  <si>
    <t>Figure 10. Past 30-day marijuana use, 26 years or older, 2006–2014: NSDUH</t>
  </si>
  <si>
    <t>Figure 11. Past 30-day substance use, 26 years or older, 1999–2014: NSDUH</t>
  </si>
  <si>
    <t xml:space="preserve">Figure 12. Perception of great risk for using marijuana once a month, 26 years or older, 2006–2014: NSDUH </t>
  </si>
  <si>
    <t>Figure 13. Perception of great risk for using various substances, 26 years or older, 1999–2014: NSDUH</t>
  </si>
  <si>
    <t xml:space="preserve">Table 17. Reported marijuana use among Colorado adults, by demographic characteristics, 2014: BRFSS </t>
  </si>
  <si>
    <t xml:space="preserve">Figure 14. Reported marijuana use by Colorado adults in past 30 days, by region, 2014: BRFSS </t>
  </si>
  <si>
    <t xml:space="preserve">Figure 15. Rates of hospitalizations (HD) and emergency department (ED) visits with possible marijuana exposures, diagnoses, or billing codes per 100,000 HD and ED visits, by legalization eras in Colorado </t>
  </si>
  <si>
    <t xml:space="preserve">Table 18. Sample information for Healthy Kids Colorado Survey (HKCS) </t>
  </si>
  <si>
    <t xml:space="preserve">Table 14. Adult probationer drug test results: percent of tests that are positive for THC, 2012–2014 </t>
  </si>
  <si>
    <t>Table 19. High school student marijuana usage trends, 2005-2013: HKCS</t>
  </si>
  <si>
    <t>Figure 19. Reported marijuana use in past 30 days, by number of reported days of use, 2007–2014</t>
  </si>
  <si>
    <t>Figure 21. Past 30-day marijuana use, by grade level, 2013: HKCS</t>
  </si>
  <si>
    <t>Figure 22. Past 30-day marijuana use by high school students, by health statistics region, 2013</t>
  </si>
  <si>
    <t xml:space="preserve">Figure 23. Past 30-day marijuana use by middle school students, by health statistics region, 2013: HKCS </t>
  </si>
  <si>
    <t xml:space="preserve">Figure 25. Past 30-day substance use, 12-17 years old, 2006-2014: NSDUH </t>
  </si>
  <si>
    <t xml:space="preserve">Figure 26. Perception of great risk for using marijuana once a month, 12-17 years old, 2006-2014: NSDUH </t>
  </si>
  <si>
    <t>Table 1. Marijuana arrests and arrest rates in Colorado, 2012–2014</t>
  </si>
  <si>
    <t>Figure 27. Perception of great risk for using various substances, 12–17 years old, 2006–2014: NSDUH</t>
  </si>
  <si>
    <t xml:space="preserve">Table 24. Juvenile drug test results, percent of tests that are positive for THC, 2012–2014 </t>
  </si>
  <si>
    <t>Figure 30. Total and drug expulsion rates per 100,000 students, 2004-2015</t>
  </si>
  <si>
    <t>Figure 29. Total and drug suspension rates per 100,000 students, 2004-2015</t>
  </si>
  <si>
    <t>Figure 31. Total and drug law enforcement referral rates per 100,000 students, 2004–2015</t>
  </si>
  <si>
    <t>Figure 32. Percent of disciplinary incidents for drugs 2004–2015</t>
  </si>
  <si>
    <t xml:space="preserve">Figure 33. Drug suspension and expulsion rates, by minority representation in school, 2014-15 school year </t>
  </si>
  <si>
    <t xml:space="preserve">Figure 34. Drug suspension and expulsion rates, by percent receiving free/reduced lunch at school, 2014–2015 school year </t>
  </si>
  <si>
    <t>Figure 36. Retail store and medical center licensees, by county, December 2015</t>
  </si>
  <si>
    <t>Figure 37. Retail and medical cultivation licensees, by county, December 2015</t>
  </si>
  <si>
    <t>Figure 38. Retail and medical product manufacture licenses, by county, December 2015</t>
  </si>
  <si>
    <t>Figure 39. Product testing lab licenses, by county, December 2015</t>
  </si>
  <si>
    <t xml:space="preserve">Table 25. Tax revenue, license, and application fees collected from marijuana licensees, calendar years 2014, 2015 </t>
  </si>
  <si>
    <t xml:space="preserve">Table 26. Medical marijuana cardholder characteristics, November 2015 </t>
  </si>
  <si>
    <t xml:space="preserve">Table 27. Offenses and offense rates in Colorado, by offense type, 2008–2014 </t>
  </si>
  <si>
    <t xml:space="preserve">Appendix C, Table 3. Number and rate of juvenile (10–17 years old) marijuana arrests, by county, 2012–2014 </t>
  </si>
  <si>
    <t xml:space="preserve">Appendix C, Table 4. Number and rate of marijuana arrests, by type of arrest, age, race/ethnicity, and gender, 2012-2014 </t>
  </si>
  <si>
    <t xml:space="preserve">Appendix C, Table 5. Number of marijuana arrests, by race/ethnicity and judicial district, 2012–2014 </t>
  </si>
  <si>
    <t>Appendix D, Table 6. Marijuana offenses, by specific location, 2012–2014</t>
  </si>
  <si>
    <t>Appendix E, Table 7. Marijuana court filings, by age and charge category, 2006â€“2015</t>
  </si>
  <si>
    <t xml:space="preserve">Appendix E, Table 9. Marijuana court filings, by judicial district and charge classification, 2006–2015 </t>
  </si>
  <si>
    <t>Appendix F, Table 10. Disciplinary incidents for drugs in Colorado schools, 2004–2015</t>
  </si>
  <si>
    <t xml:space="preserve">Appendix G, Table 12. Past 30-day marijuana use, by school level or age, 2013/2014 </t>
  </si>
  <si>
    <t>Appendix H, Table 14. Licensees, by type of license and county, December 2015</t>
  </si>
  <si>
    <t xml:space="preserve">Appendix J, Table 15. Medical marijuana cardholders, by county, November 2015 </t>
  </si>
  <si>
    <t>Figure 24. Past 30-day marijuana use, 12-17 years old, 2006-2014: NSDUH</t>
  </si>
  <si>
    <t>Marijuana Legalization in Colorado: Early Findings</t>
  </si>
  <si>
    <t>A Report Pursuant to Senate Bill 13-283: Supplemental Data Tables</t>
  </si>
  <si>
    <t xml:space="preserve">Note: Denver under-reported marijuana arrests in 2012 and 2013, due to an issue with different arrest and citations systems. Denver over-reported arrests in 2014 due to including a non-criminal civil citation. </t>
  </si>
  <si>
    <t>Juvenile</t>
  </si>
  <si>
    <t>Adult</t>
  </si>
  <si>
    <t>Appendix K, Table 16. Marijuana arrests in Denver, 2012-2014</t>
  </si>
  <si>
    <r>
      <t>Denver PD</t>
    </r>
    <r>
      <rPr>
        <vertAlign val="superscript"/>
        <sz val="9"/>
        <color indexed="8"/>
        <rFont val="Calibri"/>
        <family val="2"/>
      </rPr>
      <t>a</t>
    </r>
  </si>
  <si>
    <r>
      <rPr>
        <vertAlign val="superscript"/>
        <sz val="9"/>
        <color indexed="8"/>
        <rFont val="Calibri"/>
        <family val="2"/>
      </rPr>
      <t>a</t>
    </r>
    <r>
      <rPr>
        <sz val="9"/>
        <color indexed="8"/>
        <rFont val="Calibri"/>
        <family val="2"/>
      </rPr>
      <t xml:space="preserve"> Denver’s reported marijuana arrest data for 2012 and 2013 was incomplete due to separate jail arrest and citation systems. Cite and release data were not reported to the Colorado Bureau of Investigation until July 2013. Additionally, the 2014 arrest data reported by Denver include a non-criminal civil citation, which lead to an over-reporting of marijuana arrests for that year. See Appendix K, Table 16 for internal data provided by the Denver Police Department's Data Analysis Unit.</t>
    </r>
  </si>
  <si>
    <r>
      <t>Denver</t>
    </r>
    <r>
      <rPr>
        <vertAlign val="superscript"/>
        <sz val="9"/>
        <color indexed="8"/>
        <rFont val="Calibri"/>
        <family val="2"/>
      </rPr>
      <t>a</t>
    </r>
  </si>
  <si>
    <t>These data do not reflect the official State data and any questions about the methodology for gathering and presenting these data should be addressed to the Denver Police Department's Data Analysis Unit.</t>
  </si>
  <si>
    <t>Source: Denver Police Department (2016).</t>
  </si>
  <si>
    <r>
      <t>Other</t>
    </r>
    <r>
      <rPr>
        <vertAlign val="superscript"/>
        <sz val="9"/>
        <color indexed="8"/>
        <rFont val="Calibri"/>
        <family val="2"/>
      </rPr>
      <t>b</t>
    </r>
  </si>
  <si>
    <r>
      <rPr>
        <vertAlign val="superscript"/>
        <sz val="9"/>
        <color indexed="8"/>
        <rFont val="Calibri"/>
        <family val="2"/>
      </rPr>
      <t>b</t>
    </r>
    <r>
      <rPr>
        <sz val="9"/>
        <color indexed="8"/>
        <rFont val="Calibri"/>
        <family val="2"/>
      </rPr>
      <t xml:space="preserve"> “Other” applies to arrests by agencies that are not in a fixed county, such as the Colorado State Patrol.</t>
    </r>
  </si>
  <si>
    <t>Note: There are some agencies that have jurisdictional boundaries that span multiple counties. In those cases, the agency was assigned to the county with the largest proportion of residents in that agency's jurisdiction.</t>
  </si>
  <si>
    <r>
      <rPr>
        <vertAlign val="superscript"/>
        <sz val="9"/>
        <color indexed="8"/>
        <rFont val="Calibri"/>
        <family val="2"/>
      </rPr>
      <t>a</t>
    </r>
    <r>
      <rPr>
        <sz val="9"/>
        <color indexed="8"/>
        <rFont val="Calibri"/>
        <family val="2"/>
      </rPr>
      <t xml:space="preserve"> Denver’s reported marijuana arrest data for 2012 and 2013 was incomplete due to separate jail arrest and citation systems. Cite and release data were not reported to the Colorado Bureau of Investigation until July 2013. Additionally, the 2014 arrest data reported by Denver include a non-criminal civil citation, which lead to an over-reporting of marijuana arrests for that year. See Appendix L, Table 16 for internal data provided by the Denver Police Department's Data Analysis Unit.</t>
    </r>
  </si>
  <si>
    <r>
      <t>2</t>
    </r>
    <r>
      <rPr>
        <vertAlign val="superscript"/>
        <sz val="9"/>
        <color indexed="8"/>
        <rFont val="Calibri"/>
        <family val="2"/>
      </rPr>
      <t>a</t>
    </r>
  </si>
  <si>
    <t>Note: There are some agencies that occupy more than one judicial district. In these cases, the arrests were assigned to the judicial district with the majority of residents for that agency.</t>
  </si>
  <si>
    <r>
      <t>Appendix L, Table 16. Marijuana arrests in Denver, 2012-2014</t>
    </r>
    <r>
      <rPr>
        <vertAlign val="superscript"/>
        <sz val="9"/>
        <color indexed="8"/>
        <rFont val="Calibri"/>
        <family val="2"/>
      </rPr>
      <t>a</t>
    </r>
  </si>
  <si>
    <r>
      <rPr>
        <vertAlign val="superscript"/>
        <sz val="9"/>
        <color indexed="8"/>
        <rFont val="Calibri"/>
        <family val="2"/>
      </rPr>
      <t>a</t>
    </r>
    <r>
      <rPr>
        <sz val="9"/>
        <color indexed="8"/>
        <rFont val="Calibri"/>
        <family val="2"/>
      </rPr>
      <t xml:space="preserve"> Denver’s officially reported marijuana arrest data for 2012 and 2013 was incomplete due to separate jail arrest and citation systems. Cite and release data were not reported to the Colorado Bureau of Investigation until July 2013. Additionally, the 2014 arrest data reported by Denver include a non-criminal civil citation, which lead to an over-reporting of marijuana arrests for that year. The Denver Police Department does not believe that the official data they reported to the Colorado Bureau of Investigation is an accurate reflection of their internal data.The data in this table come from an internal analysis conducted by the Denver Police Department's Data Analysis Unit.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</si>
</sst>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2]\ #,##0.00_);[Red]\([$€-2]\ #,##0.00\)"/>
  </numFmts>
  <fonts count="78">
    <font>
      <sz val="11"/>
      <color theme="1"/>
      <name val="Calibri"/>
      <family val="2"/>
    </font>
    <font>
      <sz val="11"/>
      <color indexed="8"/>
      <name val="Calibri"/>
      <family val="2"/>
    </font>
    <font>
      <b/>
      <sz val="11"/>
      <color indexed="8"/>
      <name val="Calibri"/>
      <family val="2"/>
    </font>
    <font>
      <sz val="9"/>
      <color indexed="8"/>
      <name val="Calibri"/>
      <family val="2"/>
    </font>
    <font>
      <sz val="8"/>
      <color indexed="8"/>
      <name val="Calibri"/>
      <family val="2"/>
    </font>
    <font>
      <b/>
      <vertAlign val="superscript"/>
      <sz val="11"/>
      <color indexed="8"/>
      <name val="Calibri"/>
      <family val="2"/>
    </font>
    <font>
      <vertAlign val="superscript"/>
      <sz val="9"/>
      <color indexed="8"/>
      <name val="Calibri"/>
      <family val="2"/>
    </font>
    <font>
      <u val="single"/>
      <sz val="8"/>
      <color indexed="12"/>
      <name val="Calibri"/>
      <family val="2"/>
    </font>
    <font>
      <u val="single"/>
      <sz val="8"/>
      <color indexed="8"/>
      <name val="Calibri"/>
      <family val="2"/>
    </font>
    <font>
      <b/>
      <vertAlign val="superscript"/>
      <sz val="9"/>
      <color indexed="8"/>
      <name val="Calibri"/>
      <family val="2"/>
    </font>
    <font>
      <sz val="10"/>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i/>
      <sz val="11"/>
      <color indexed="8"/>
      <name val="Calibri"/>
      <family val="2"/>
    </font>
    <font>
      <b/>
      <sz val="10"/>
      <color indexed="8"/>
      <name val="Calibri"/>
      <family val="2"/>
    </font>
    <font>
      <vertAlign val="superscript"/>
      <sz val="8"/>
      <color indexed="8"/>
      <name val="Calibri"/>
      <family val="2"/>
    </font>
    <font>
      <i/>
      <sz val="9"/>
      <color indexed="8"/>
      <name val="Calibri"/>
      <family val="2"/>
    </font>
    <font>
      <sz val="9"/>
      <name val="Calibri"/>
      <family val="2"/>
    </font>
    <font>
      <b/>
      <sz val="9"/>
      <name val="Calibri"/>
      <family val="2"/>
    </font>
    <font>
      <sz val="10"/>
      <color indexed="8"/>
      <name val="Calibri"/>
      <family val="2"/>
    </font>
    <font>
      <u val="single"/>
      <sz val="9"/>
      <color indexed="12"/>
      <name val="Calibri"/>
      <family val="2"/>
    </font>
    <font>
      <b/>
      <sz val="18"/>
      <color indexed="8"/>
      <name val="Calibri"/>
      <family val="2"/>
    </font>
    <font>
      <b/>
      <i/>
      <sz val="18"/>
      <color indexed="8"/>
      <name val="Calibri"/>
      <family val="2"/>
    </font>
    <font>
      <i/>
      <sz val="8"/>
      <color indexed="8"/>
      <name val="Calibri"/>
      <family val="2"/>
    </font>
    <font>
      <u val="single"/>
      <sz val="11"/>
      <color indexed="20"/>
      <name val="Calibri"/>
      <family val="2"/>
    </font>
    <font>
      <sz val="9"/>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Calibri"/>
      <family val="2"/>
    </font>
    <font>
      <b/>
      <sz val="9"/>
      <color rgb="FF000000"/>
      <name val="Calibri"/>
      <family val="2"/>
    </font>
    <font>
      <sz val="9"/>
      <color theme="1"/>
      <name val="Calibri"/>
      <family val="2"/>
    </font>
    <font>
      <sz val="8"/>
      <color theme="1"/>
      <name val="Calibri"/>
      <family val="2"/>
    </font>
    <font>
      <i/>
      <sz val="11"/>
      <color theme="1"/>
      <name val="Calibri"/>
      <family val="2"/>
    </font>
    <font>
      <b/>
      <sz val="9"/>
      <color theme="1"/>
      <name val="Calibri"/>
      <family val="2"/>
    </font>
    <font>
      <b/>
      <sz val="11"/>
      <color rgb="FF000000"/>
      <name val="Calibri"/>
      <family val="2"/>
    </font>
    <font>
      <sz val="11"/>
      <color rgb="FF000000"/>
      <name val="Calibri"/>
      <family val="2"/>
    </font>
    <font>
      <b/>
      <sz val="10"/>
      <color rgb="FF000000"/>
      <name val="Calibri"/>
      <family val="2"/>
    </font>
    <font>
      <vertAlign val="superscript"/>
      <sz val="8"/>
      <color theme="1"/>
      <name val="Calibri"/>
      <family val="2"/>
    </font>
    <font>
      <i/>
      <sz val="9"/>
      <color rgb="FF000000"/>
      <name val="Calibri"/>
      <family val="2"/>
    </font>
    <font>
      <sz val="10"/>
      <color theme="1"/>
      <name val="Calibri"/>
      <family val="2"/>
    </font>
    <font>
      <u val="single"/>
      <sz val="9"/>
      <color theme="10"/>
      <name val="Calibri"/>
      <family val="2"/>
    </font>
    <font>
      <b/>
      <sz val="18"/>
      <color theme="1"/>
      <name val="Calibri"/>
      <family val="2"/>
    </font>
    <font>
      <b/>
      <i/>
      <sz val="18"/>
      <color theme="1"/>
      <name val="Calibri"/>
      <family val="2"/>
    </font>
    <font>
      <sz val="8"/>
      <color rgb="FF000000"/>
      <name val="Calibri"/>
      <family val="2"/>
    </font>
    <font>
      <i/>
      <sz val="8"/>
      <color rgb="FF000000"/>
      <name val="Calibri"/>
      <family val="2"/>
    </font>
    <font>
      <sz val="9"/>
      <color rgb="FF222222"/>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6A6A6"/>
        <bgColor indexed="64"/>
      </patternFill>
    </fill>
    <fill>
      <patternFill patternType="solid">
        <fgColor rgb="FFBFBFBF"/>
        <bgColor indexed="64"/>
      </patternFill>
    </fill>
    <fill>
      <patternFill patternType="solid">
        <fgColor rgb="FFD9D9D9"/>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medium"/>
      <bottom style="medium"/>
    </border>
    <border>
      <left/>
      <right/>
      <top/>
      <bottom style="medium"/>
    </border>
    <border>
      <left/>
      <right/>
      <top/>
      <bottom style="medium">
        <color rgb="FF000000"/>
      </bottom>
    </border>
    <border>
      <left/>
      <right/>
      <top style="thin"/>
      <bottom/>
    </border>
    <border>
      <left/>
      <right/>
      <top style="thin"/>
      <bottom style="thin"/>
    </border>
    <border>
      <left/>
      <right/>
      <top/>
      <bottom style="thin"/>
    </border>
    <border>
      <left/>
      <right style="medium"/>
      <top/>
      <bottom style="medium"/>
    </border>
    <border>
      <left/>
      <right style="medium"/>
      <top/>
      <bottom/>
    </border>
    <border>
      <left/>
      <right/>
      <top style="thin">
        <color theme="1"/>
      </top>
      <bottom/>
    </border>
    <border>
      <left/>
      <right/>
      <top style="medium">
        <color rgb="FF000000"/>
      </top>
      <bottom style="medium">
        <color rgb="FF000000"/>
      </bottom>
    </border>
    <border>
      <left/>
      <right/>
      <top style="medium">
        <color rgb="FF000000"/>
      </top>
      <bottom/>
    </border>
    <border>
      <left/>
      <right/>
      <top style="medium">
        <color rgb="FF000000"/>
      </top>
      <bottom style="medium"/>
    </border>
    <border>
      <left>
        <color indexed="63"/>
      </left>
      <right>
        <color indexed="63"/>
      </right>
      <top style="thin"/>
      <bottom style="thin"/>
    </border>
    <border>
      <left>
        <color indexed="63"/>
      </left>
      <right>
        <color indexed="63"/>
      </right>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64">
    <xf numFmtId="0" fontId="0" fillId="0" borderId="0" xfId="0" applyFont="1" applyAlignment="1">
      <alignment/>
    </xf>
    <xf numFmtId="0" fontId="0" fillId="0" borderId="0" xfId="0" applyAlignment="1">
      <alignment vertical="center" wrapText="1"/>
    </xf>
    <xf numFmtId="0" fontId="0" fillId="0" borderId="10" xfId="0" applyBorder="1" applyAlignment="1">
      <alignment vertical="center" wrapText="1"/>
    </xf>
    <xf numFmtId="0" fontId="60" fillId="0" borderId="10" xfId="0" applyFont="1" applyBorder="1" applyAlignment="1">
      <alignment vertical="center" wrapText="1"/>
    </xf>
    <xf numFmtId="0" fontId="60" fillId="0" borderId="0" xfId="0" applyFont="1" applyAlignment="1">
      <alignment horizontal="center" vertical="center" wrapText="1"/>
    </xf>
    <xf numFmtId="0" fontId="60" fillId="0" borderId="11" xfId="0" applyFont="1" applyBorder="1" applyAlignment="1">
      <alignment horizontal="center" vertical="center" wrapText="1"/>
    </xf>
    <xf numFmtId="0" fontId="0" fillId="0" borderId="0" xfId="0" applyAlignment="1">
      <alignment wrapText="1"/>
    </xf>
    <xf numFmtId="0" fontId="60" fillId="0" borderId="12" xfId="0" applyFont="1" applyBorder="1" applyAlignment="1">
      <alignment horizontal="center" vertical="center" wrapText="1"/>
    </xf>
    <xf numFmtId="0" fontId="60" fillId="0" borderId="10" xfId="0" applyFont="1" applyBorder="1" applyAlignment="1">
      <alignment vertical="center"/>
    </xf>
    <xf numFmtId="3" fontId="60" fillId="0" borderId="0" xfId="0" applyNumberFormat="1" applyFont="1" applyAlignment="1">
      <alignment horizontal="right" vertical="center" indent="1"/>
    </xf>
    <xf numFmtId="9" fontId="60" fillId="0" borderId="0" xfId="0" applyNumberFormat="1" applyFont="1" applyAlignment="1">
      <alignment horizontal="right" vertical="center" indent="1"/>
    </xf>
    <xf numFmtId="0" fontId="60" fillId="0" borderId="10" xfId="0" applyFont="1" applyBorder="1" applyAlignment="1">
      <alignment horizontal="right" vertical="center" indent="1"/>
    </xf>
    <xf numFmtId="0" fontId="60" fillId="0" borderId="0" xfId="0" applyFont="1" applyAlignment="1">
      <alignment horizontal="right" vertical="center"/>
    </xf>
    <xf numFmtId="9" fontId="60" fillId="0" borderId="0" xfId="0" applyNumberFormat="1" applyFont="1" applyAlignment="1">
      <alignment horizontal="right" vertical="center"/>
    </xf>
    <xf numFmtId="0" fontId="61" fillId="33" borderId="0" xfId="0" applyFont="1" applyFill="1" applyAlignment="1">
      <alignment vertical="center" wrapText="1"/>
    </xf>
    <xf numFmtId="0" fontId="60" fillId="33" borderId="0" xfId="0" applyFont="1" applyFill="1" applyAlignment="1">
      <alignment horizontal="right" vertical="center" indent="1"/>
    </xf>
    <xf numFmtId="0" fontId="61" fillId="33" borderId="0" xfId="0" applyFont="1" applyFill="1" applyAlignment="1">
      <alignment horizontal="right" vertical="center" wrapText="1" indent="1"/>
    </xf>
    <xf numFmtId="0" fontId="62" fillId="33" borderId="0" xfId="0" applyFont="1" applyFill="1" applyAlignment="1">
      <alignment horizontal="right" vertical="center" indent="1"/>
    </xf>
    <xf numFmtId="0" fontId="60" fillId="0" borderId="0" xfId="0" applyFont="1" applyAlignment="1">
      <alignment horizontal="left" vertical="center" wrapText="1" indent="1"/>
    </xf>
    <xf numFmtId="0" fontId="62" fillId="0" borderId="0" xfId="0" applyFont="1" applyAlignment="1">
      <alignment horizontal="right" vertical="center" indent="1"/>
    </xf>
    <xf numFmtId="0" fontId="60" fillId="0" borderId="0" xfId="0" applyFont="1" applyAlignment="1">
      <alignment horizontal="right" vertical="center" indent="1"/>
    </xf>
    <xf numFmtId="0" fontId="0" fillId="0" borderId="0" xfId="0" applyAlignment="1">
      <alignment vertical="center"/>
    </xf>
    <xf numFmtId="0" fontId="60" fillId="0" borderId="0" xfId="0" applyFont="1" applyAlignment="1">
      <alignment horizontal="left" vertical="center" indent="1"/>
    </xf>
    <xf numFmtId="0" fontId="60" fillId="0" borderId="12" xfId="0" applyFont="1" applyBorder="1" applyAlignment="1">
      <alignment horizontal="left" vertical="center" wrapText="1" indent="1"/>
    </xf>
    <xf numFmtId="3" fontId="60" fillId="0" borderId="12" xfId="0" applyNumberFormat="1" applyFont="1" applyBorder="1" applyAlignment="1">
      <alignment horizontal="right" vertical="center" indent="1"/>
    </xf>
    <xf numFmtId="9" fontId="60" fillId="0" borderId="12" xfId="0" applyNumberFormat="1" applyFont="1" applyBorder="1" applyAlignment="1">
      <alignment horizontal="right" vertical="center" indent="1"/>
    </xf>
    <xf numFmtId="0" fontId="0" fillId="0" borderId="12" xfId="0" applyBorder="1" applyAlignment="1">
      <alignment vertical="center"/>
    </xf>
    <xf numFmtId="0" fontId="60" fillId="0" borderId="12" xfId="0" applyFont="1" applyBorder="1" applyAlignment="1">
      <alignment horizontal="right" vertical="center"/>
    </xf>
    <xf numFmtId="9" fontId="60" fillId="0" borderId="12" xfId="0" applyNumberFormat="1" applyFont="1" applyBorder="1" applyAlignment="1">
      <alignment horizontal="right" vertical="center"/>
    </xf>
    <xf numFmtId="0" fontId="0" fillId="0" borderId="12" xfId="0" applyBorder="1" applyAlignment="1">
      <alignment/>
    </xf>
    <xf numFmtId="0" fontId="60" fillId="0" borderId="0" xfId="0" applyFont="1" applyAlignment="1">
      <alignment vertical="center"/>
    </xf>
    <xf numFmtId="0" fontId="60" fillId="0" borderId="0" xfId="0" applyFont="1" applyAlignment="1">
      <alignment horizontal="center" vertical="center"/>
    </xf>
    <xf numFmtId="0" fontId="60" fillId="0" borderId="12" xfId="0" applyFont="1" applyBorder="1" applyAlignment="1">
      <alignment horizontal="center" vertical="center"/>
    </xf>
    <xf numFmtId="0" fontId="60" fillId="0" borderId="12" xfId="0" applyFont="1" applyBorder="1" applyAlignment="1">
      <alignment vertical="center"/>
    </xf>
    <xf numFmtId="0" fontId="60" fillId="0" borderId="11" xfId="0" applyFont="1" applyBorder="1" applyAlignment="1">
      <alignment horizontal="right" vertical="center"/>
    </xf>
    <xf numFmtId="0" fontId="60" fillId="0" borderId="11" xfId="0" applyFont="1" applyBorder="1" applyAlignment="1">
      <alignment vertical="center" wrapText="1"/>
    </xf>
    <xf numFmtId="3" fontId="60" fillId="0" borderId="0" xfId="0" applyNumberFormat="1" applyFont="1" applyAlignment="1">
      <alignment horizontal="right" vertical="center"/>
    </xf>
    <xf numFmtId="0" fontId="62" fillId="0" borderId="0" xfId="0" applyFont="1" applyAlignment="1">
      <alignment horizontal="right" vertical="center"/>
    </xf>
    <xf numFmtId="0" fontId="61" fillId="34" borderId="0" xfId="0" applyFont="1" applyFill="1" applyAlignment="1">
      <alignment vertical="center"/>
    </xf>
    <xf numFmtId="0" fontId="60" fillId="34" borderId="0" xfId="0" applyFont="1" applyFill="1" applyAlignment="1">
      <alignment horizontal="right" vertical="center"/>
    </xf>
    <xf numFmtId="3" fontId="60" fillId="0" borderId="12" xfId="0" applyNumberFormat="1" applyFont="1" applyBorder="1" applyAlignment="1">
      <alignment horizontal="right" vertical="center"/>
    </xf>
    <xf numFmtId="0" fontId="63"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58" fillId="0" borderId="0" xfId="0" applyFont="1" applyAlignment="1">
      <alignment vertical="center"/>
    </xf>
    <xf numFmtId="0" fontId="62" fillId="0" borderId="0" xfId="0" applyFont="1" applyAlignment="1">
      <alignment vertical="center"/>
    </xf>
    <xf numFmtId="3" fontId="60" fillId="0" borderId="0" xfId="0" applyNumberFormat="1" applyFont="1" applyAlignment="1">
      <alignment horizontal="center" vertical="center"/>
    </xf>
    <xf numFmtId="0" fontId="0" fillId="35" borderId="0" xfId="0" applyFill="1" applyAlignment="1">
      <alignment vertical="center"/>
    </xf>
    <xf numFmtId="0" fontId="65" fillId="35" borderId="0" xfId="0" applyFont="1" applyFill="1" applyAlignment="1">
      <alignment vertical="center"/>
    </xf>
    <xf numFmtId="0" fontId="61" fillId="35" borderId="0" xfId="0" applyFont="1" applyFill="1" applyAlignment="1">
      <alignment horizontal="center" vertical="center"/>
    </xf>
    <xf numFmtId="0" fontId="62" fillId="0" borderId="0" xfId="0" applyFont="1" applyAlignment="1">
      <alignment horizontal="left" vertical="center" indent="1"/>
    </xf>
    <xf numFmtId="0" fontId="0" fillId="35" borderId="0" xfId="0" applyFill="1" applyAlignment="1">
      <alignment/>
    </xf>
    <xf numFmtId="0" fontId="60" fillId="35" borderId="0" xfId="0" applyFont="1" applyFill="1" applyAlignment="1">
      <alignment horizontal="center" vertical="center"/>
    </xf>
    <xf numFmtId="0" fontId="60" fillId="0" borderId="12" xfId="0" applyFont="1" applyBorder="1" applyAlignment="1">
      <alignment horizontal="left" vertical="center" indent="1"/>
    </xf>
    <xf numFmtId="0" fontId="60" fillId="0" borderId="0" xfId="0" applyFont="1" applyAlignment="1">
      <alignment/>
    </xf>
    <xf numFmtId="0" fontId="60" fillId="0" borderId="13" xfId="0" applyFont="1" applyBorder="1" applyAlignment="1">
      <alignment horizontal="left" vertical="center" indent="1"/>
    </xf>
    <xf numFmtId="0" fontId="60" fillId="0" borderId="13" xfId="0" applyFont="1" applyBorder="1" applyAlignment="1">
      <alignment horizontal="right" vertical="center"/>
    </xf>
    <xf numFmtId="0" fontId="62" fillId="0" borderId="10" xfId="0" applyFont="1" applyBorder="1" applyAlignment="1">
      <alignment vertical="center" wrapText="1"/>
    </xf>
    <xf numFmtId="0" fontId="62" fillId="0" borderId="0" xfId="0" applyFont="1" applyAlignment="1">
      <alignment horizontal="center" vertical="center" wrapText="1"/>
    </xf>
    <xf numFmtId="0" fontId="62" fillId="0" borderId="12" xfId="0" applyFont="1" applyBorder="1" applyAlignment="1">
      <alignment horizontal="center" vertical="center" wrapText="1"/>
    </xf>
    <xf numFmtId="0" fontId="62" fillId="0" borderId="0" xfId="0" applyFont="1" applyAlignment="1">
      <alignment vertical="center" wrapText="1"/>
    </xf>
    <xf numFmtId="0" fontId="62" fillId="0" borderId="0" xfId="0" applyFont="1" applyAlignment="1">
      <alignment horizontal="right" vertical="center" wrapText="1"/>
    </xf>
    <xf numFmtId="0" fontId="60" fillId="0" borderId="0" xfId="0" applyFont="1" applyAlignment="1">
      <alignment horizontal="right" vertical="center" wrapText="1"/>
    </xf>
    <xf numFmtId="0" fontId="0" fillId="0" borderId="12" xfId="0" applyBorder="1" applyAlignment="1">
      <alignment vertical="center" wrapText="1"/>
    </xf>
    <xf numFmtId="0" fontId="62" fillId="0" borderId="12" xfId="0" applyFont="1" applyBorder="1" applyAlignment="1">
      <alignment vertical="center" wrapText="1"/>
    </xf>
    <xf numFmtId="0" fontId="62" fillId="0" borderId="12" xfId="0" applyFont="1" applyBorder="1" applyAlignment="1">
      <alignment horizontal="right" vertical="center" wrapText="1"/>
    </xf>
    <xf numFmtId="0" fontId="60" fillId="0" borderId="12" xfId="0" applyFont="1" applyBorder="1" applyAlignment="1">
      <alignment horizontal="right" vertical="center" wrapText="1"/>
    </xf>
    <xf numFmtId="0" fontId="63" fillId="0" borderId="0" xfId="0" applyFont="1" applyAlignment="1">
      <alignment vertical="center" wrapText="1"/>
    </xf>
    <xf numFmtId="0" fontId="0" fillId="0" borderId="13" xfId="0" applyBorder="1" applyAlignment="1">
      <alignment/>
    </xf>
    <xf numFmtId="0" fontId="0" fillId="0" borderId="0" xfId="0" applyAlignment="1">
      <alignment vertical="center" wrapText="1"/>
    </xf>
    <xf numFmtId="0" fontId="60" fillId="0" borderId="0" xfId="0" applyFont="1" applyAlignment="1">
      <alignment vertical="center"/>
    </xf>
    <xf numFmtId="0" fontId="0" fillId="0" borderId="0" xfId="0" applyBorder="1" applyAlignment="1">
      <alignment vertical="center" wrapText="1"/>
    </xf>
    <xf numFmtId="0" fontId="66" fillId="0" borderId="0" xfId="0" applyFont="1" applyBorder="1" applyAlignment="1">
      <alignment vertical="center"/>
    </xf>
    <xf numFmtId="0" fontId="0" fillId="0" borderId="0" xfId="0" applyBorder="1" applyAlignment="1">
      <alignment/>
    </xf>
    <xf numFmtId="0" fontId="67" fillId="0" borderId="0" xfId="0" applyFont="1" applyBorder="1" applyAlignment="1">
      <alignment vertical="center"/>
    </xf>
    <xf numFmtId="0" fontId="60" fillId="0" borderId="0" xfId="0" applyFont="1" applyBorder="1" applyAlignment="1">
      <alignment vertical="center"/>
    </xf>
    <xf numFmtId="3" fontId="67" fillId="0" borderId="0" xfId="0" applyNumberFormat="1" applyFont="1" applyBorder="1" applyAlignment="1">
      <alignment vertical="center"/>
    </xf>
    <xf numFmtId="9" fontId="67" fillId="0" borderId="0" xfId="0" applyNumberFormat="1" applyFont="1" applyBorder="1" applyAlignment="1">
      <alignment vertical="center"/>
    </xf>
    <xf numFmtId="0" fontId="0" fillId="0" borderId="0" xfId="0" applyAlignment="1">
      <alignment horizontal="center"/>
    </xf>
    <xf numFmtId="0" fontId="0" fillId="0" borderId="14" xfId="0" applyBorder="1" applyAlignment="1">
      <alignment vertical="center" wrapText="1"/>
    </xf>
    <xf numFmtId="0" fontId="0" fillId="0" borderId="14" xfId="0" applyBorder="1" applyAlignment="1">
      <alignment/>
    </xf>
    <xf numFmtId="0" fontId="67" fillId="0" borderId="14" xfId="0" applyFont="1" applyBorder="1" applyAlignment="1">
      <alignment vertical="center"/>
    </xf>
    <xf numFmtId="0" fontId="60" fillId="0" borderId="14" xfId="0" applyFont="1" applyBorder="1" applyAlignment="1">
      <alignment vertical="center"/>
    </xf>
    <xf numFmtId="3" fontId="67" fillId="0" borderId="14" xfId="0" applyNumberFormat="1" applyFont="1" applyBorder="1" applyAlignment="1">
      <alignment vertical="center"/>
    </xf>
    <xf numFmtId="9" fontId="67" fillId="0" borderId="14" xfId="0" applyNumberFormat="1" applyFont="1" applyBorder="1" applyAlignment="1">
      <alignment vertical="center"/>
    </xf>
    <xf numFmtId="0" fontId="67" fillId="0" borderId="15" xfId="0" applyFont="1" applyBorder="1" applyAlignment="1">
      <alignment horizontal="center" vertical="center"/>
    </xf>
    <xf numFmtId="3" fontId="62" fillId="0" borderId="0" xfId="0" applyNumberFormat="1" applyFont="1" applyAlignment="1">
      <alignment horizontal="right" vertical="center" wrapText="1"/>
    </xf>
    <xf numFmtId="0" fontId="62" fillId="0" borderId="0" xfId="0" applyFont="1" applyAlignment="1">
      <alignment horizontal="left" vertical="center" wrapText="1" indent="2"/>
    </xf>
    <xf numFmtId="0" fontId="62" fillId="0" borderId="12" xfId="0" applyFont="1" applyBorder="1" applyAlignment="1">
      <alignment horizontal="left" vertical="center" wrapText="1" indent="2"/>
    </xf>
    <xf numFmtId="0" fontId="60" fillId="0" borderId="11" xfId="0" applyFont="1" applyBorder="1" applyAlignment="1">
      <alignment horizontal="center" vertical="center"/>
    </xf>
    <xf numFmtId="0" fontId="60" fillId="0" borderId="0" xfId="0" applyFont="1" applyAlignment="1">
      <alignment horizontal="right" vertical="center" wrapText="1"/>
    </xf>
    <xf numFmtId="0" fontId="60" fillId="0" borderId="12" xfId="0" applyFont="1" applyBorder="1" applyAlignment="1">
      <alignment horizontal="right" vertical="center" wrapText="1"/>
    </xf>
    <xf numFmtId="0" fontId="60" fillId="0" borderId="0" xfId="0" applyFont="1" applyAlignment="1">
      <alignment vertical="center" wrapText="1"/>
    </xf>
    <xf numFmtId="0" fontId="60" fillId="0" borderId="12" xfId="0" applyFont="1" applyBorder="1" applyAlignment="1">
      <alignment vertical="center" wrapText="1"/>
    </xf>
    <xf numFmtId="0" fontId="60" fillId="0" borderId="11" xfId="0" applyFont="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horizontal="center" vertical="center" wrapText="1"/>
    </xf>
    <xf numFmtId="0" fontId="60" fillId="0" borderId="0" xfId="0" applyFont="1" applyBorder="1" applyAlignment="1">
      <alignment horizontal="right" vertical="center"/>
    </xf>
    <xf numFmtId="9" fontId="60" fillId="0" borderId="0" xfId="0" applyNumberFormat="1" applyFont="1" applyBorder="1" applyAlignment="1">
      <alignment vertical="center"/>
    </xf>
    <xf numFmtId="9" fontId="60" fillId="0" borderId="0" xfId="0" applyNumberFormat="1" applyFont="1" applyBorder="1" applyAlignment="1">
      <alignment horizontal="right" vertical="center"/>
    </xf>
    <xf numFmtId="0" fontId="60" fillId="0" borderId="0" xfId="0" applyFont="1" applyBorder="1" applyAlignment="1">
      <alignment vertical="center" wrapText="1"/>
    </xf>
    <xf numFmtId="0" fontId="60" fillId="0" borderId="14" xfId="0" applyFont="1" applyBorder="1" applyAlignment="1">
      <alignment horizontal="right" vertical="center" wrapText="1"/>
    </xf>
    <xf numFmtId="0" fontId="60" fillId="0" borderId="14" xfId="0" applyFont="1" applyBorder="1" applyAlignment="1">
      <alignment horizontal="right" vertical="center"/>
    </xf>
    <xf numFmtId="9" fontId="60" fillId="0" borderId="14" xfId="0" applyNumberFormat="1" applyFont="1" applyBorder="1" applyAlignment="1">
      <alignment vertical="center"/>
    </xf>
    <xf numFmtId="0" fontId="60" fillId="0" borderId="16" xfId="0" applyFont="1" applyBorder="1" applyAlignment="1">
      <alignment vertical="center"/>
    </xf>
    <xf numFmtId="0" fontId="60" fillId="0" borderId="16" xfId="0" applyFont="1" applyBorder="1" applyAlignment="1">
      <alignment horizontal="right" vertical="center"/>
    </xf>
    <xf numFmtId="9" fontId="60" fillId="0" borderId="16" xfId="0" applyNumberFormat="1" applyFont="1" applyBorder="1" applyAlignment="1">
      <alignment horizontal="right" vertical="center"/>
    </xf>
    <xf numFmtId="0" fontId="60" fillId="0" borderId="16" xfId="0" applyFont="1" applyBorder="1" applyAlignment="1">
      <alignment vertical="center" wrapText="1"/>
    </xf>
    <xf numFmtId="9" fontId="60" fillId="0" borderId="16" xfId="0" applyNumberFormat="1" applyFont="1" applyBorder="1" applyAlignment="1">
      <alignment vertical="center"/>
    </xf>
    <xf numFmtId="0" fontId="62" fillId="0" borderId="0" xfId="0" applyFont="1" applyAlignment="1">
      <alignment horizontal="right" vertical="center" wrapText="1"/>
    </xf>
    <xf numFmtId="0" fontId="0" fillId="35" borderId="0" xfId="0" applyFill="1" applyAlignment="1">
      <alignment vertical="center" wrapText="1"/>
    </xf>
    <xf numFmtId="0" fontId="61" fillId="35" borderId="0" xfId="0" applyFont="1" applyFill="1" applyAlignment="1">
      <alignment vertical="center" wrapText="1"/>
    </xf>
    <xf numFmtId="0" fontId="60" fillId="35" borderId="0" xfId="0" applyFont="1" applyFill="1" applyAlignment="1">
      <alignment vertical="center"/>
    </xf>
    <xf numFmtId="0" fontId="60" fillId="35" borderId="0" xfId="0" applyFont="1" applyFill="1" applyAlignment="1">
      <alignment horizontal="right" vertical="center"/>
    </xf>
    <xf numFmtId="0" fontId="0" fillId="0" borderId="0" xfId="0" applyAlignment="1">
      <alignment vertical="top" wrapText="1"/>
    </xf>
    <xf numFmtId="0" fontId="0" fillId="0" borderId="0" xfId="0" applyAlignment="1">
      <alignment/>
    </xf>
    <xf numFmtId="0" fontId="60" fillId="0" borderId="12" xfId="0" applyFont="1" applyBorder="1" applyAlignment="1">
      <alignment horizontal="center" vertical="center" wrapText="1"/>
    </xf>
    <xf numFmtId="3" fontId="60" fillId="0" borderId="0" xfId="0" applyNumberFormat="1" applyFont="1" applyAlignment="1">
      <alignment horizontal="right" vertical="center" wrapText="1"/>
    </xf>
    <xf numFmtId="3" fontId="60" fillId="0" borderId="12" xfId="0" applyNumberFormat="1" applyFont="1" applyBorder="1" applyAlignment="1">
      <alignment horizontal="right" vertical="center" wrapText="1"/>
    </xf>
    <xf numFmtId="6" fontId="60" fillId="0" borderId="0" xfId="0" applyNumberFormat="1" applyFont="1" applyAlignment="1">
      <alignment horizontal="right" vertical="center"/>
    </xf>
    <xf numFmtId="6" fontId="60" fillId="0" borderId="12" xfId="0" applyNumberFormat="1" applyFont="1" applyBorder="1" applyAlignment="1">
      <alignment horizontal="right" vertical="center"/>
    </xf>
    <xf numFmtId="0" fontId="62" fillId="0" borderId="12" xfId="0" applyFont="1" applyBorder="1" applyAlignment="1">
      <alignment vertical="center"/>
    </xf>
    <xf numFmtId="0" fontId="65" fillId="0" borderId="0" xfId="0" applyFont="1" applyAlignment="1">
      <alignment vertical="center" wrapText="1"/>
    </xf>
    <xf numFmtId="0" fontId="65" fillId="0" borderId="0" xfId="0" applyFont="1" applyAlignment="1">
      <alignment horizontal="center" vertical="center" wrapText="1"/>
    </xf>
    <xf numFmtId="9" fontId="62" fillId="0" borderId="0" xfId="0" applyNumberFormat="1" applyFont="1" applyAlignment="1">
      <alignment horizontal="right" vertical="center" wrapText="1"/>
    </xf>
    <xf numFmtId="0" fontId="62" fillId="0" borderId="0" xfId="0" applyFont="1" applyAlignment="1">
      <alignment/>
    </xf>
    <xf numFmtId="3" fontId="62" fillId="0" borderId="12" xfId="0" applyNumberFormat="1" applyFont="1" applyBorder="1" applyAlignment="1">
      <alignment horizontal="right" vertical="center" wrapText="1"/>
    </xf>
    <xf numFmtId="9" fontId="62" fillId="0" borderId="12" xfId="0" applyNumberFormat="1" applyFont="1" applyBorder="1" applyAlignment="1">
      <alignment horizontal="right" vertical="center" wrapText="1"/>
    </xf>
    <xf numFmtId="0" fontId="62" fillId="0" borderId="0" xfId="0" applyFont="1" applyAlignment="1">
      <alignment vertical="center" wrapText="1"/>
    </xf>
    <xf numFmtId="0" fontId="62" fillId="0" borderId="13" xfId="0" applyFont="1" applyBorder="1" applyAlignment="1">
      <alignment vertical="center"/>
    </xf>
    <xf numFmtId="0" fontId="60" fillId="0" borderId="11" xfId="0" applyFont="1" applyBorder="1" applyAlignment="1">
      <alignment horizontal="right" vertical="center" wrapText="1"/>
    </xf>
    <xf numFmtId="9" fontId="60" fillId="0" borderId="0" xfId="0" applyNumberFormat="1" applyFont="1" applyAlignment="1">
      <alignment horizontal="right" vertical="center" wrapText="1"/>
    </xf>
    <xf numFmtId="0" fontId="61" fillId="0" borderId="0" xfId="0" applyFont="1" applyAlignment="1">
      <alignment vertical="center"/>
    </xf>
    <xf numFmtId="9" fontId="60" fillId="0" borderId="12" xfId="0" applyNumberFormat="1" applyFont="1" applyBorder="1" applyAlignment="1">
      <alignment horizontal="right" vertical="center" wrapText="1"/>
    </xf>
    <xf numFmtId="0" fontId="0" fillId="0" borderId="12" xfId="0" applyBorder="1" applyAlignment="1">
      <alignment vertical="top" wrapText="1"/>
    </xf>
    <xf numFmtId="0" fontId="68" fillId="0" borderId="12" xfId="0" applyFont="1" applyBorder="1" applyAlignment="1">
      <alignment vertical="center" wrapText="1"/>
    </xf>
    <xf numFmtId="6" fontId="60" fillId="0" borderId="0" xfId="0" applyNumberFormat="1" applyFont="1" applyAlignment="1">
      <alignment vertical="center" wrapText="1"/>
    </xf>
    <xf numFmtId="6" fontId="60" fillId="0" borderId="12" xfId="0" applyNumberFormat="1" applyFont="1" applyBorder="1" applyAlignment="1">
      <alignment vertical="center" wrapText="1"/>
    </xf>
    <xf numFmtId="10" fontId="62" fillId="0" borderId="0" xfId="0" applyNumberFormat="1" applyFont="1" applyAlignment="1">
      <alignment horizontal="right" vertical="center" wrapText="1"/>
    </xf>
    <xf numFmtId="0" fontId="65" fillId="35" borderId="0" xfId="0" applyFont="1" applyFill="1" applyAlignment="1">
      <alignment vertical="center" wrapText="1"/>
    </xf>
    <xf numFmtId="0" fontId="65" fillId="35" borderId="0" xfId="0" applyFont="1" applyFill="1" applyAlignment="1">
      <alignment horizontal="right" vertical="center" wrapText="1"/>
    </xf>
    <xf numFmtId="16" fontId="62" fillId="0" borderId="0" xfId="0" applyNumberFormat="1" applyFont="1" applyAlignment="1">
      <alignment horizontal="left" vertical="center" wrapText="1" indent="2"/>
    </xf>
    <xf numFmtId="10" fontId="62" fillId="0" borderId="12" xfId="0" applyNumberFormat="1" applyFont="1" applyBorder="1" applyAlignment="1">
      <alignment horizontal="right" vertical="center" wrapText="1"/>
    </xf>
    <xf numFmtId="0" fontId="69" fillId="0" borderId="10" xfId="0" applyFont="1" applyBorder="1" applyAlignment="1">
      <alignment vertical="center" wrapText="1"/>
    </xf>
    <xf numFmtId="0" fontId="62" fillId="0" borderId="0" xfId="0" applyFont="1" applyAlignment="1">
      <alignment vertical="center"/>
    </xf>
    <xf numFmtId="0" fontId="67" fillId="0" borderId="0" xfId="0" applyFont="1" applyAlignment="1">
      <alignment vertical="top"/>
    </xf>
    <xf numFmtId="0" fontId="61" fillId="0" borderId="0" xfId="0" applyFont="1" applyAlignment="1">
      <alignment horizontal="center" vertical="center" wrapText="1"/>
    </xf>
    <xf numFmtId="0" fontId="61" fillId="0" borderId="0" xfId="0" applyFont="1" applyAlignment="1">
      <alignment vertical="center" wrapText="1"/>
    </xf>
    <xf numFmtId="0" fontId="61" fillId="0" borderId="10" xfId="0" applyFont="1" applyBorder="1" applyAlignment="1">
      <alignment horizontal="right" vertical="center"/>
    </xf>
    <xf numFmtId="0" fontId="61" fillId="0" borderId="12" xfId="0" applyFont="1" applyBorder="1" applyAlignment="1">
      <alignment horizontal="right" vertical="center"/>
    </xf>
    <xf numFmtId="0" fontId="60" fillId="36" borderId="0" xfId="0" applyFont="1" applyFill="1" applyAlignment="1">
      <alignment vertical="center" wrapText="1"/>
    </xf>
    <xf numFmtId="3" fontId="60" fillId="36" borderId="0" xfId="0" applyNumberFormat="1" applyFont="1" applyFill="1" applyAlignment="1">
      <alignment horizontal="right" vertical="center"/>
    </xf>
    <xf numFmtId="9" fontId="60" fillId="36" borderId="0" xfId="0" applyNumberFormat="1" applyFont="1" applyFill="1" applyAlignment="1">
      <alignment horizontal="right" vertical="center"/>
    </xf>
    <xf numFmtId="0" fontId="60" fillId="36" borderId="0" xfId="0" applyFont="1" applyFill="1" applyAlignment="1">
      <alignment horizontal="right" vertical="center" wrapText="1"/>
    </xf>
    <xf numFmtId="0" fontId="60" fillId="36" borderId="0" xfId="0" applyFont="1" applyFill="1" applyAlignment="1">
      <alignment horizontal="right" vertical="center"/>
    </xf>
    <xf numFmtId="0" fontId="60" fillId="36" borderId="0" xfId="0" applyFont="1" applyFill="1" applyAlignment="1">
      <alignment vertical="center"/>
    </xf>
    <xf numFmtId="0" fontId="60" fillId="0" borderId="13" xfId="0" applyFont="1" applyBorder="1" applyAlignment="1">
      <alignment vertical="center" wrapText="1"/>
    </xf>
    <xf numFmtId="3" fontId="60" fillId="0" borderId="13" xfId="0" applyNumberFormat="1" applyFont="1" applyBorder="1" applyAlignment="1">
      <alignment horizontal="right" vertical="center"/>
    </xf>
    <xf numFmtId="9" fontId="60" fillId="0" borderId="13" xfId="0" applyNumberFormat="1" applyFont="1" applyBorder="1" applyAlignment="1">
      <alignment horizontal="right" vertical="center"/>
    </xf>
    <xf numFmtId="0" fontId="60" fillId="0" borderId="13" xfId="0" applyFont="1" applyBorder="1" applyAlignment="1">
      <alignment horizontal="right" vertical="center" wrapText="1"/>
    </xf>
    <xf numFmtId="0" fontId="61" fillId="0" borderId="10" xfId="0" applyFont="1" applyBorder="1" applyAlignment="1">
      <alignment vertical="center"/>
    </xf>
    <xf numFmtId="0" fontId="61" fillId="0" borderId="12" xfId="0" applyFont="1" applyBorder="1" applyAlignment="1">
      <alignment vertical="center"/>
    </xf>
    <xf numFmtId="3" fontId="61" fillId="0" borderId="0" xfId="0" applyNumberFormat="1" applyFont="1" applyAlignment="1">
      <alignment horizontal="right" vertical="center" indent="1"/>
    </xf>
    <xf numFmtId="9" fontId="61" fillId="0" borderId="0" xfId="0" applyNumberFormat="1" applyFont="1" applyAlignment="1">
      <alignment horizontal="right" vertical="center" indent="1"/>
    </xf>
    <xf numFmtId="0" fontId="60" fillId="35" borderId="0" xfId="0" applyFont="1" applyFill="1" applyAlignment="1">
      <alignment vertical="center" wrapText="1"/>
    </xf>
    <xf numFmtId="0" fontId="60" fillId="35" borderId="0" xfId="0" applyFont="1" applyFill="1" applyAlignment="1">
      <alignment horizontal="right" vertical="center" indent="1"/>
    </xf>
    <xf numFmtId="9" fontId="60" fillId="35" borderId="0" xfId="0" applyNumberFormat="1" applyFont="1" applyFill="1" applyAlignment="1">
      <alignment horizontal="right" vertical="center" indent="1"/>
    </xf>
    <xf numFmtId="0" fontId="60" fillId="35" borderId="12" xfId="0" applyFont="1" applyFill="1" applyBorder="1" applyAlignment="1">
      <alignment vertical="center" wrapText="1"/>
    </xf>
    <xf numFmtId="0" fontId="60" fillId="35" borderId="12" xfId="0" applyFont="1" applyFill="1" applyBorder="1" applyAlignment="1">
      <alignment horizontal="right" vertical="center" indent="1"/>
    </xf>
    <xf numFmtId="0" fontId="0" fillId="35" borderId="12" xfId="0" applyFill="1" applyBorder="1" applyAlignment="1">
      <alignment vertical="center"/>
    </xf>
    <xf numFmtId="0" fontId="61" fillId="0" borderId="11" xfId="0" applyFont="1" applyBorder="1" applyAlignment="1">
      <alignment vertical="center"/>
    </xf>
    <xf numFmtId="0" fontId="61" fillId="35" borderId="0" xfId="0" applyFont="1" applyFill="1" applyAlignment="1">
      <alignment vertical="center"/>
    </xf>
    <xf numFmtId="3" fontId="61" fillId="35" borderId="0" xfId="0" applyNumberFormat="1" applyFont="1" applyFill="1" applyAlignment="1">
      <alignment horizontal="right" vertical="center"/>
    </xf>
    <xf numFmtId="9" fontId="61" fillId="35" borderId="0" xfId="0" applyNumberFormat="1" applyFont="1" applyFill="1" applyAlignment="1">
      <alignment horizontal="right" vertical="center"/>
    </xf>
    <xf numFmtId="0" fontId="61" fillId="35" borderId="0" xfId="0" applyFont="1" applyFill="1" applyAlignment="1">
      <alignment horizontal="right" vertical="center" wrapText="1"/>
    </xf>
    <xf numFmtId="0" fontId="61" fillId="35" borderId="0" xfId="0" applyFont="1" applyFill="1" applyAlignment="1">
      <alignment horizontal="right" vertical="center"/>
    </xf>
    <xf numFmtId="0" fontId="60" fillId="35" borderId="0" xfId="0" applyFont="1" applyFill="1" applyAlignment="1">
      <alignment horizontal="right" vertical="center" wrapText="1"/>
    </xf>
    <xf numFmtId="9" fontId="60" fillId="35" borderId="0" xfId="0" applyNumberFormat="1" applyFont="1" applyFill="1" applyAlignment="1">
      <alignment horizontal="right" vertical="center"/>
    </xf>
    <xf numFmtId="0" fontId="67" fillId="35" borderId="0" xfId="0" applyFont="1" applyFill="1" applyAlignment="1">
      <alignment vertical="center" wrapText="1"/>
    </xf>
    <xf numFmtId="0" fontId="67" fillId="35" borderId="0" xfId="0" applyFont="1" applyFill="1" applyAlignment="1">
      <alignment horizontal="right" vertical="center" wrapText="1"/>
    </xf>
    <xf numFmtId="0" fontId="60" fillId="0" borderId="0" xfId="0" applyFont="1" applyAlignment="1">
      <alignment horizontal="right" vertical="center"/>
    </xf>
    <xf numFmtId="0" fontId="61" fillId="0" borderId="13" xfId="0" applyFont="1" applyBorder="1" applyAlignment="1">
      <alignment horizontal="right" vertical="center"/>
    </xf>
    <xf numFmtId="0" fontId="61" fillId="0" borderId="13" xfId="0" applyFont="1" applyBorder="1" applyAlignment="1">
      <alignment horizontal="right" vertical="center" wrapText="1"/>
    </xf>
    <xf numFmtId="0" fontId="52" fillId="0" borderId="0" xfId="53" applyAlignment="1">
      <alignment vertical="center"/>
    </xf>
    <xf numFmtId="0" fontId="70" fillId="0" borderId="0" xfId="0" applyFont="1" applyAlignment="1">
      <alignment vertical="center"/>
    </xf>
    <xf numFmtId="0" fontId="60" fillId="35" borderId="0" xfId="0" applyFont="1" applyFill="1" applyAlignment="1">
      <alignment horizontal="left" vertical="center" indent="1"/>
    </xf>
    <xf numFmtId="0" fontId="70" fillId="35" borderId="0" xfId="0" applyFont="1" applyFill="1" applyAlignment="1">
      <alignment vertical="center"/>
    </xf>
    <xf numFmtId="0" fontId="60" fillId="35" borderId="12" xfId="0" applyFont="1" applyFill="1" applyBorder="1" applyAlignment="1">
      <alignment horizontal="left" vertical="center" indent="1"/>
    </xf>
    <xf numFmtId="0" fontId="60" fillId="35" borderId="12" xfId="0" applyFont="1" applyFill="1" applyBorder="1" applyAlignment="1">
      <alignment horizontal="right" vertical="center"/>
    </xf>
    <xf numFmtId="0" fontId="68" fillId="0" borderId="13" xfId="0" applyFont="1" applyBorder="1" applyAlignment="1">
      <alignment vertical="center" wrapText="1"/>
    </xf>
    <xf numFmtId="0" fontId="60" fillId="36" borderId="13" xfId="0" applyFont="1" applyFill="1" applyBorder="1" applyAlignment="1">
      <alignment vertical="center"/>
    </xf>
    <xf numFmtId="0" fontId="60" fillId="36" borderId="13" xfId="0" applyFont="1" applyFill="1" applyBorder="1" applyAlignment="1">
      <alignment horizontal="right" vertical="center"/>
    </xf>
    <xf numFmtId="0" fontId="60" fillId="36" borderId="13" xfId="0" applyFont="1" applyFill="1" applyBorder="1" applyAlignment="1">
      <alignment horizontal="right" vertical="center" wrapText="1"/>
    </xf>
    <xf numFmtId="0" fontId="67" fillId="0" borderId="0" xfId="0" applyFont="1" applyAlignment="1">
      <alignment vertical="center"/>
    </xf>
    <xf numFmtId="0" fontId="67" fillId="36" borderId="0" xfId="0" applyFont="1" applyFill="1" applyAlignment="1">
      <alignment vertical="center"/>
    </xf>
    <xf numFmtId="0" fontId="67" fillId="36" borderId="13" xfId="0" applyFont="1" applyFill="1" applyBorder="1" applyAlignment="1">
      <alignment vertical="center"/>
    </xf>
    <xf numFmtId="0" fontId="65" fillId="0" borderId="12" xfId="0" applyFont="1" applyBorder="1" applyAlignment="1">
      <alignment horizontal="center" vertical="center" wrapText="1"/>
    </xf>
    <xf numFmtId="0" fontId="65" fillId="0" borderId="17" xfId="0" applyFont="1" applyBorder="1" applyAlignment="1">
      <alignment horizontal="center" vertical="center" wrapText="1"/>
    </xf>
    <xf numFmtId="10" fontId="62" fillId="0" borderId="18" xfId="0" applyNumberFormat="1" applyFont="1" applyBorder="1" applyAlignment="1">
      <alignment horizontal="right" vertical="center" wrapText="1"/>
    </xf>
    <xf numFmtId="0" fontId="62" fillId="0" borderId="18" xfId="0" applyFont="1" applyBorder="1" applyAlignment="1">
      <alignment horizontal="right" vertical="center" wrapText="1"/>
    </xf>
    <xf numFmtId="0" fontId="58" fillId="0" borderId="0" xfId="0" applyFont="1" applyAlignment="1">
      <alignment/>
    </xf>
    <xf numFmtId="0" fontId="65" fillId="0" borderId="0" xfId="0" applyFont="1" applyAlignment="1">
      <alignment/>
    </xf>
    <xf numFmtId="0" fontId="62" fillId="0" borderId="0" xfId="0" applyFont="1" applyAlignment="1">
      <alignment horizontal="left"/>
    </xf>
    <xf numFmtId="3" fontId="62" fillId="0" borderId="0" xfId="0" applyNumberFormat="1" applyFont="1" applyAlignment="1">
      <alignment/>
    </xf>
    <xf numFmtId="0" fontId="62" fillId="0" borderId="0" xfId="0" applyNumberFormat="1" applyFont="1" applyAlignment="1">
      <alignment/>
    </xf>
    <xf numFmtId="0" fontId="62" fillId="0" borderId="16" xfId="0" applyFont="1" applyBorder="1" applyAlignment="1">
      <alignment horizontal="left"/>
    </xf>
    <xf numFmtId="3" fontId="62" fillId="0" borderId="16" xfId="0" applyNumberFormat="1" applyFont="1" applyBorder="1" applyAlignment="1">
      <alignment/>
    </xf>
    <xf numFmtId="0" fontId="62" fillId="0" borderId="16" xfId="0" applyNumberFormat="1" applyFont="1" applyBorder="1" applyAlignment="1">
      <alignment/>
    </xf>
    <xf numFmtId="0" fontId="62" fillId="0" borderId="19" xfId="0" applyFont="1" applyFill="1" applyBorder="1" applyAlignment="1">
      <alignment horizontal="left"/>
    </xf>
    <xf numFmtId="3" fontId="62" fillId="0" borderId="19" xfId="0" applyNumberFormat="1" applyFont="1" applyFill="1" applyBorder="1" applyAlignment="1">
      <alignment/>
    </xf>
    <xf numFmtId="0" fontId="62" fillId="0" borderId="19" xfId="0" applyNumberFormat="1" applyFont="1" applyFill="1" applyBorder="1" applyAlignment="1">
      <alignment/>
    </xf>
    <xf numFmtId="0" fontId="63" fillId="0" borderId="0" xfId="0" applyFont="1" applyAlignment="1">
      <alignment/>
    </xf>
    <xf numFmtId="0" fontId="65" fillId="0" borderId="0" xfId="0" applyFont="1" applyBorder="1" applyAlignment="1">
      <alignment/>
    </xf>
    <xf numFmtId="0" fontId="62" fillId="0" borderId="0" xfId="0" applyFont="1" applyBorder="1" applyAlignment="1">
      <alignment/>
    </xf>
    <xf numFmtId="0" fontId="0" fillId="0" borderId="0" xfId="0" applyFont="1" applyBorder="1" applyAlignment="1">
      <alignment/>
    </xf>
    <xf numFmtId="0" fontId="62" fillId="0" borderId="0" xfId="0" applyFont="1" applyBorder="1" applyAlignment="1">
      <alignment vertical="center"/>
    </xf>
    <xf numFmtId="0" fontId="62" fillId="0" borderId="16" xfId="0" applyFont="1" applyBorder="1" applyAlignment="1">
      <alignment/>
    </xf>
    <xf numFmtId="3" fontId="3" fillId="0" borderId="0" xfId="62" applyNumberFormat="1" applyFont="1" applyBorder="1" applyAlignment="1">
      <alignment horizontal="right" vertical="center"/>
      <protection/>
    </xf>
    <xf numFmtId="0" fontId="62" fillId="0" borderId="15" xfId="0" applyFont="1" applyBorder="1" applyAlignment="1">
      <alignment/>
    </xf>
    <xf numFmtId="0" fontId="3" fillId="0" borderId="15" xfId="62" applyFont="1" applyFill="1" applyBorder="1" applyAlignment="1">
      <alignment horizontal="center" wrapText="1"/>
      <protection/>
    </xf>
    <xf numFmtId="3" fontId="3" fillId="0" borderId="16" xfId="62" applyNumberFormat="1" applyFont="1" applyBorder="1" applyAlignment="1">
      <alignment horizontal="right" vertical="center"/>
      <protection/>
    </xf>
    <xf numFmtId="0" fontId="62" fillId="0" borderId="0" xfId="0" applyFont="1" applyBorder="1" applyAlignment="1">
      <alignment horizontal="left"/>
    </xf>
    <xf numFmtId="164" fontId="3" fillId="0" borderId="0" xfId="62" applyNumberFormat="1" applyFont="1" applyFill="1" applyBorder="1" applyAlignment="1">
      <alignment horizontal="left" vertical="center"/>
      <protection/>
    </xf>
    <xf numFmtId="164" fontId="3" fillId="0" borderId="16" xfId="62" applyNumberFormat="1" applyFont="1" applyFill="1" applyBorder="1" applyAlignment="1">
      <alignment horizontal="left" vertical="center"/>
      <protection/>
    </xf>
    <xf numFmtId="0" fontId="62" fillId="0" borderId="15" xfId="0" applyFont="1" applyBorder="1" applyAlignment="1">
      <alignment horizontal="center" wrapText="1"/>
    </xf>
    <xf numFmtId="0" fontId="62" fillId="0" borderId="15" xfId="0" applyFont="1" applyBorder="1" applyAlignment="1">
      <alignment horizontal="center"/>
    </xf>
    <xf numFmtId="3" fontId="62" fillId="0" borderId="0" xfId="0" applyNumberFormat="1" applyFont="1" applyAlignment="1" quotePrefix="1">
      <alignment horizontal="right"/>
    </xf>
    <xf numFmtId="1" fontId="62" fillId="0" borderId="0" xfId="0" applyNumberFormat="1" applyFont="1" applyBorder="1" applyAlignment="1">
      <alignment/>
    </xf>
    <xf numFmtId="1" fontId="62" fillId="0" borderId="0" xfId="0" applyNumberFormat="1" applyFont="1" applyBorder="1" applyAlignment="1">
      <alignment/>
    </xf>
    <xf numFmtId="166" fontId="62" fillId="0" borderId="0" xfId="0" applyNumberFormat="1" applyFont="1" applyBorder="1" applyAlignment="1">
      <alignment/>
    </xf>
    <xf numFmtId="166" fontId="62" fillId="0" borderId="0" xfId="0" applyNumberFormat="1" applyFont="1" applyBorder="1" applyAlignment="1">
      <alignment/>
    </xf>
    <xf numFmtId="1" fontId="62" fillId="0" borderId="0" xfId="65" applyNumberFormat="1" applyFont="1" applyBorder="1" applyAlignment="1">
      <alignment/>
    </xf>
    <xf numFmtId="0" fontId="62" fillId="0" borderId="0" xfId="0" applyFont="1" applyBorder="1" applyAlignment="1">
      <alignment horizontal="center" wrapText="1"/>
    </xf>
    <xf numFmtId="0" fontId="62" fillId="0" borderId="0" xfId="0" applyFont="1" applyFill="1" applyBorder="1" applyAlignment="1">
      <alignment horizontal="center" wrapText="1"/>
    </xf>
    <xf numFmtId="10" fontId="62" fillId="0" borderId="0" xfId="0" applyNumberFormat="1" applyFont="1" applyBorder="1" applyAlignment="1">
      <alignment/>
    </xf>
    <xf numFmtId="10" fontId="62" fillId="0" borderId="0" xfId="0" applyNumberFormat="1" applyFont="1" applyBorder="1" applyAlignment="1">
      <alignment/>
    </xf>
    <xf numFmtId="1" fontId="62" fillId="0" borderId="0" xfId="0" applyNumberFormat="1" applyFont="1" applyFill="1" applyBorder="1" applyAlignment="1">
      <alignment/>
    </xf>
    <xf numFmtId="2" fontId="62" fillId="0" borderId="0" xfId="0" applyNumberFormat="1" applyFont="1" applyBorder="1" applyAlignment="1">
      <alignment/>
    </xf>
    <xf numFmtId="0" fontId="62" fillId="0" borderId="0" xfId="0" applyFont="1" applyBorder="1" applyAlignment="1">
      <alignment horizontal="left" wrapText="1"/>
    </xf>
    <xf numFmtId="0" fontId="62" fillId="0" borderId="0" xfId="0" applyFont="1" applyFill="1" applyBorder="1" applyAlignment="1">
      <alignment horizontal="left" wrapText="1"/>
    </xf>
    <xf numFmtId="166" fontId="62" fillId="0" borderId="0" xfId="0" applyNumberFormat="1" applyFont="1" applyBorder="1" applyAlignment="1">
      <alignment horizontal="right"/>
    </xf>
    <xf numFmtId="166" fontId="62" fillId="0" borderId="0" xfId="65" applyNumberFormat="1" applyFont="1" applyBorder="1" applyAlignment="1">
      <alignment horizontal="right"/>
    </xf>
    <xf numFmtId="1" fontId="62" fillId="0" borderId="0" xfId="0" applyNumberFormat="1" applyFont="1" applyBorder="1" applyAlignment="1">
      <alignment horizontal="right"/>
    </xf>
    <xf numFmtId="1" fontId="62" fillId="0" borderId="0" xfId="65" applyNumberFormat="1" applyFont="1" applyBorder="1" applyAlignment="1">
      <alignment horizontal="right"/>
    </xf>
    <xf numFmtId="0" fontId="0" fillId="0" borderId="0" xfId="0" applyAlignment="1">
      <alignment horizontal="right"/>
    </xf>
    <xf numFmtId="0" fontId="62" fillId="0" borderId="0" xfId="0" applyFont="1" applyAlignment="1">
      <alignment horizontal="right"/>
    </xf>
    <xf numFmtId="166" fontId="62" fillId="0" borderId="0" xfId="0" applyNumberFormat="1" applyFont="1" applyAlignment="1">
      <alignment horizontal="right"/>
    </xf>
    <xf numFmtId="1" fontId="62" fillId="0" borderId="0" xfId="0" applyNumberFormat="1" applyFont="1" applyBorder="1" applyAlignment="1" quotePrefix="1">
      <alignment/>
    </xf>
    <xf numFmtId="0" fontId="62" fillId="0" borderId="15" xfId="0" applyFont="1" applyBorder="1" applyAlignment="1">
      <alignment/>
    </xf>
    <xf numFmtId="1" fontId="62" fillId="0" borderId="15" xfId="0" applyNumberFormat="1" applyFont="1" applyBorder="1" applyAlignment="1" quotePrefix="1">
      <alignment horizontal="center"/>
    </xf>
    <xf numFmtId="0" fontId="10" fillId="0" borderId="0" xfId="58" applyFont="1">
      <alignment/>
      <protection/>
    </xf>
    <xf numFmtId="0" fontId="0" fillId="0" borderId="0" xfId="0" applyAlignment="1" quotePrefix="1">
      <alignment/>
    </xf>
    <xf numFmtId="167" fontId="0" fillId="0" borderId="0" xfId="0" applyNumberFormat="1" applyAlignment="1">
      <alignment/>
    </xf>
    <xf numFmtId="0" fontId="10" fillId="0" borderId="0" xfId="58" applyFont="1" applyFill="1">
      <alignment/>
      <protection/>
    </xf>
    <xf numFmtId="167" fontId="3" fillId="0" borderId="0" xfId="58" applyNumberFormat="1" applyFont="1" applyBorder="1" applyAlignment="1">
      <alignment horizontal="right" vertical="center"/>
      <protection/>
    </xf>
    <xf numFmtId="167" fontId="62" fillId="0" borderId="0" xfId="0" applyNumberFormat="1" applyFont="1" applyBorder="1" applyAlignment="1">
      <alignment/>
    </xf>
    <xf numFmtId="0" fontId="33" fillId="0" borderId="0" xfId="58" applyFont="1" applyBorder="1">
      <alignment/>
      <protection/>
    </xf>
    <xf numFmtId="0" fontId="62" fillId="0" borderId="0" xfId="0" applyFont="1" applyBorder="1" applyAlignment="1">
      <alignment wrapText="1"/>
    </xf>
    <xf numFmtId="0" fontId="62" fillId="0" borderId="15" xfId="0" applyFont="1" applyBorder="1" applyAlignment="1">
      <alignment wrapText="1"/>
    </xf>
    <xf numFmtId="167" fontId="3" fillId="0" borderId="15" xfId="58" applyNumberFormat="1" applyFont="1" applyBorder="1" applyAlignment="1">
      <alignment horizontal="center" wrapText="1"/>
      <protection/>
    </xf>
    <xf numFmtId="0" fontId="62" fillId="37" borderId="0" xfId="0" applyFont="1" applyFill="1" applyBorder="1" applyAlignment="1">
      <alignment/>
    </xf>
    <xf numFmtId="167" fontId="3" fillId="37" borderId="0" xfId="58" applyNumberFormat="1" applyFont="1" applyFill="1" applyBorder="1" applyAlignment="1">
      <alignment horizontal="center" wrapText="1"/>
      <protection/>
    </xf>
    <xf numFmtId="167" fontId="62" fillId="37" borderId="0" xfId="0" applyNumberFormat="1" applyFont="1" applyFill="1" applyBorder="1" applyAlignment="1">
      <alignment/>
    </xf>
    <xf numFmtId="166" fontId="62" fillId="0" borderId="0" xfId="0" applyNumberFormat="1" applyFont="1" applyFill="1" applyBorder="1" applyAlignment="1">
      <alignment/>
    </xf>
    <xf numFmtId="3" fontId="62" fillId="0" borderId="0" xfId="0" applyNumberFormat="1" applyFont="1" applyBorder="1" applyAlignment="1">
      <alignment/>
    </xf>
    <xf numFmtId="1" fontId="62" fillId="37" borderId="0" xfId="0" applyNumberFormat="1" applyFont="1" applyFill="1" applyBorder="1" applyAlignment="1" quotePrefix="1">
      <alignment horizontal="center"/>
    </xf>
    <xf numFmtId="166" fontId="62" fillId="0" borderId="0" xfId="0" applyNumberFormat="1" applyFont="1" applyFill="1" applyBorder="1" applyAlignment="1">
      <alignment/>
    </xf>
    <xf numFmtId="0" fontId="62" fillId="37" borderId="0" xfId="0" applyFont="1" applyFill="1" applyBorder="1" applyAlignment="1">
      <alignment/>
    </xf>
    <xf numFmtId="0" fontId="0" fillId="0" borderId="0" xfId="0" applyAlignment="1" quotePrefix="1">
      <alignment wrapText="1"/>
    </xf>
    <xf numFmtId="0" fontId="67" fillId="0" borderId="0" xfId="0" applyFont="1" applyAlignment="1">
      <alignment wrapText="1"/>
    </xf>
    <xf numFmtId="167" fontId="62" fillId="0" borderId="0" xfId="0" applyNumberFormat="1" applyFont="1" applyBorder="1" applyAlignment="1">
      <alignment horizontal="right" vertical="top" wrapText="1"/>
    </xf>
    <xf numFmtId="0" fontId="62" fillId="0" borderId="0" xfId="0" applyFont="1" applyBorder="1" applyAlignment="1" quotePrefix="1">
      <alignment wrapText="1"/>
    </xf>
    <xf numFmtId="0" fontId="60" fillId="0" borderId="0" xfId="0" applyFont="1" applyBorder="1" applyAlignment="1">
      <alignment wrapText="1"/>
    </xf>
    <xf numFmtId="167" fontId="62" fillId="0" borderId="0" xfId="0" applyNumberFormat="1" applyFont="1" applyBorder="1" applyAlignment="1">
      <alignment horizontal="right"/>
    </xf>
    <xf numFmtId="167" fontId="62" fillId="0" borderId="0" xfId="0" applyNumberFormat="1" applyFont="1" applyBorder="1" applyAlignment="1">
      <alignment horizontal="right" wrapText="1"/>
    </xf>
    <xf numFmtId="0" fontId="62" fillId="37" borderId="0" xfId="0" applyFont="1" applyFill="1" applyBorder="1" applyAlignment="1" quotePrefix="1">
      <alignment/>
    </xf>
    <xf numFmtId="0" fontId="0" fillId="0" borderId="0" xfId="0" applyAlignment="1">
      <alignment/>
    </xf>
    <xf numFmtId="0" fontId="62" fillId="0" borderId="0" xfId="0" applyFont="1" applyAlignment="1">
      <alignment vertical="center"/>
    </xf>
    <xf numFmtId="0" fontId="62" fillId="0" borderId="15" xfId="0" applyFont="1" applyBorder="1" applyAlignment="1">
      <alignment horizontal="center"/>
    </xf>
    <xf numFmtId="0" fontId="60" fillId="0" borderId="0" xfId="0" applyFont="1" applyAlignment="1">
      <alignment horizontal="right" vertical="center"/>
    </xf>
    <xf numFmtId="0" fontId="67" fillId="0" borderId="16" xfId="0" applyFont="1" applyBorder="1" applyAlignment="1">
      <alignment vertical="center"/>
    </xf>
    <xf numFmtId="9" fontId="67" fillId="0" borderId="16" xfId="0" applyNumberFormat="1" applyFont="1" applyBorder="1" applyAlignment="1">
      <alignment vertical="center"/>
    </xf>
    <xf numFmtId="0" fontId="0" fillId="0" borderId="16" xfId="0" applyBorder="1" applyAlignment="1">
      <alignment/>
    </xf>
    <xf numFmtId="0" fontId="62" fillId="0" borderId="0" xfId="0" applyFont="1" applyAlignment="1">
      <alignment horizontal="left" vertical="center" wrapText="1"/>
    </xf>
    <xf numFmtId="0" fontId="62" fillId="0" borderId="12" xfId="0" applyFont="1" applyBorder="1" applyAlignment="1">
      <alignment horizontal="left" vertical="center" wrapText="1"/>
    </xf>
    <xf numFmtId="0" fontId="60" fillId="0" borderId="15" xfId="0" applyFont="1" applyBorder="1" applyAlignment="1">
      <alignment vertical="center"/>
    </xf>
    <xf numFmtId="0" fontId="33" fillId="0" borderId="15" xfId="0" applyFont="1" applyBorder="1" applyAlignment="1">
      <alignment horizontal="center" wrapText="1"/>
    </xf>
    <xf numFmtId="0" fontId="0" fillId="0" borderId="15" xfId="0" applyBorder="1" applyAlignment="1">
      <alignment/>
    </xf>
    <xf numFmtId="0" fontId="62" fillId="38" borderId="15" xfId="0" applyFont="1" applyFill="1" applyBorder="1" applyAlignment="1">
      <alignment horizontal="center" wrapText="1"/>
    </xf>
    <xf numFmtId="0" fontId="62" fillId="0" borderId="16" xfId="0" applyFont="1" applyBorder="1" applyAlignment="1">
      <alignment vertical="center"/>
    </xf>
    <xf numFmtId="0" fontId="60" fillId="0" borderId="15" xfId="0" applyFont="1" applyBorder="1" applyAlignment="1">
      <alignment horizontal="center"/>
    </xf>
    <xf numFmtId="0" fontId="0" fillId="0" borderId="15" xfId="0" applyBorder="1" applyAlignment="1">
      <alignment horizontal="center"/>
    </xf>
    <xf numFmtId="0" fontId="33" fillId="0" borderId="0" xfId="0" applyFont="1" applyAlignment="1">
      <alignment horizontal="right"/>
    </xf>
    <xf numFmtId="0" fontId="60" fillId="0" borderId="0" xfId="0" applyFont="1" applyAlignment="1">
      <alignment horizontal="right" wrapText="1"/>
    </xf>
    <xf numFmtId="2" fontId="62" fillId="0" borderId="0" xfId="0" applyNumberFormat="1" applyFont="1" applyBorder="1" applyAlignment="1">
      <alignment horizontal="right" wrapText="1"/>
    </xf>
    <xf numFmtId="167" fontId="62" fillId="0" borderId="0" xfId="0" applyNumberFormat="1" applyFont="1" applyAlignment="1">
      <alignment horizontal="right"/>
    </xf>
    <xf numFmtId="167" fontId="60" fillId="0" borderId="0" xfId="0" applyNumberFormat="1" applyFont="1" applyAlignment="1">
      <alignment horizontal="right" wrapText="1"/>
    </xf>
    <xf numFmtId="167" fontId="62" fillId="0" borderId="16" xfId="0" applyNumberFormat="1" applyFont="1" applyBorder="1" applyAlignment="1">
      <alignment horizontal="right"/>
    </xf>
    <xf numFmtId="0" fontId="33" fillId="0" borderId="16" xfId="0" applyFont="1" applyBorder="1" applyAlignment="1">
      <alignment horizontal="right"/>
    </xf>
    <xf numFmtId="0" fontId="0" fillId="0" borderId="16" xfId="0" applyBorder="1" applyAlignment="1">
      <alignment horizontal="right"/>
    </xf>
    <xf numFmtId="167" fontId="60" fillId="0" borderId="16" xfId="0" applyNumberFormat="1" applyFont="1" applyBorder="1" applyAlignment="1">
      <alignment horizontal="right" wrapText="1"/>
    </xf>
    <xf numFmtId="167" fontId="62" fillId="0" borderId="16" xfId="0" applyNumberFormat="1" applyFont="1" applyBorder="1" applyAlignment="1">
      <alignment horizontal="right" wrapText="1"/>
    </xf>
    <xf numFmtId="0" fontId="60" fillId="0" borderId="15" xfId="0" applyFont="1" applyBorder="1" applyAlignment="1">
      <alignment horizontal="center" wrapText="1"/>
    </xf>
    <xf numFmtId="0" fontId="65" fillId="39" borderId="0" xfId="0" applyFont="1" applyFill="1" applyAlignment="1">
      <alignment vertical="center"/>
    </xf>
    <xf numFmtId="0" fontId="0" fillId="39" borderId="0" xfId="0" applyFill="1" applyAlignment="1">
      <alignment horizontal="right"/>
    </xf>
    <xf numFmtId="0" fontId="34" fillId="39" borderId="0" xfId="0" applyFont="1" applyFill="1" applyAlignment="1">
      <alignment horizontal="right"/>
    </xf>
    <xf numFmtId="0" fontId="33" fillId="39" borderId="0" xfId="0" applyFont="1" applyFill="1" applyAlignment="1">
      <alignment horizontal="right"/>
    </xf>
    <xf numFmtId="0" fontId="0" fillId="39" borderId="0" xfId="0" applyFill="1" applyAlignment="1">
      <alignment horizontal="right" wrapText="1"/>
    </xf>
    <xf numFmtId="2" fontId="62" fillId="39" borderId="0" xfId="0" applyNumberFormat="1" applyFont="1" applyFill="1" applyBorder="1" applyAlignment="1">
      <alignment horizontal="right" wrapText="1"/>
    </xf>
    <xf numFmtId="167" fontId="0" fillId="39" borderId="0" xfId="0" applyNumberFormat="1" applyFill="1" applyAlignment="1">
      <alignment horizontal="right"/>
    </xf>
    <xf numFmtId="167" fontId="62" fillId="39" borderId="0" xfId="0" applyNumberFormat="1" applyFont="1" applyFill="1" applyBorder="1" applyAlignment="1">
      <alignment horizontal="right" wrapText="1"/>
    </xf>
    <xf numFmtId="167" fontId="62" fillId="39" borderId="0" xfId="0" applyNumberFormat="1" applyFont="1" applyFill="1" applyBorder="1" applyAlignment="1">
      <alignment horizontal="right"/>
    </xf>
    <xf numFmtId="0" fontId="62" fillId="0" borderId="0" xfId="0" applyFont="1" applyFill="1" applyAlignment="1">
      <alignment/>
    </xf>
    <xf numFmtId="0" fontId="62" fillId="0" borderId="0" xfId="0" applyFont="1" applyFill="1" applyBorder="1" applyAlignment="1">
      <alignment/>
    </xf>
    <xf numFmtId="0" fontId="62" fillId="0" borderId="0" xfId="0" applyFont="1" applyFill="1" applyBorder="1" applyAlignment="1">
      <alignment vertical="center"/>
    </xf>
    <xf numFmtId="167" fontId="62" fillId="0" borderId="0" xfId="0" applyNumberFormat="1" applyFont="1" applyFill="1" applyBorder="1" applyAlignment="1">
      <alignment horizontal="right"/>
    </xf>
    <xf numFmtId="168" fontId="62" fillId="0" borderId="0" xfId="42" applyNumberFormat="1" applyFont="1" applyFill="1" applyBorder="1" applyAlignment="1">
      <alignment horizontal="right"/>
    </xf>
    <xf numFmtId="0" fontId="62" fillId="0" borderId="0" xfId="0" applyFont="1" applyFill="1" applyBorder="1" applyAlignment="1">
      <alignment horizontal="right"/>
    </xf>
    <xf numFmtId="0" fontId="62" fillId="0" borderId="15" xfId="0" applyFont="1" applyFill="1" applyBorder="1" applyAlignment="1">
      <alignment/>
    </xf>
    <xf numFmtId="0" fontId="62" fillId="0" borderId="15" xfId="0" applyFont="1" applyFill="1" applyBorder="1" applyAlignment="1">
      <alignment horizontal="center" wrapText="1"/>
    </xf>
    <xf numFmtId="0" fontId="62" fillId="0" borderId="16" xfId="0" applyFont="1" applyFill="1" applyBorder="1" applyAlignment="1">
      <alignment vertical="center"/>
    </xf>
    <xf numFmtId="0" fontId="62" fillId="0" borderId="16" xfId="0" applyFont="1" applyFill="1" applyBorder="1" applyAlignment="1">
      <alignment horizontal="right"/>
    </xf>
    <xf numFmtId="167" fontId="62" fillId="0" borderId="16" xfId="0" applyNumberFormat="1" applyFont="1" applyFill="1" applyBorder="1" applyAlignment="1">
      <alignment horizontal="right"/>
    </xf>
    <xf numFmtId="0" fontId="62" fillId="0" borderId="0" xfId="0" applyFont="1" applyAlignment="1">
      <alignment horizontal="left" vertical="center"/>
    </xf>
    <xf numFmtId="166" fontId="62" fillId="0" borderId="0" xfId="0" applyNumberFormat="1" applyFont="1" applyAlignment="1">
      <alignment vertical="center"/>
    </xf>
    <xf numFmtId="166" fontId="62" fillId="0" borderId="13" xfId="0" applyNumberFormat="1" applyFont="1" applyBorder="1" applyAlignment="1">
      <alignment vertical="center"/>
    </xf>
    <xf numFmtId="0" fontId="62" fillId="0" borderId="11" xfId="0" applyFont="1" applyBorder="1" applyAlignment="1">
      <alignment vertical="center" wrapText="1"/>
    </xf>
    <xf numFmtId="0" fontId="62" fillId="0" borderId="11" xfId="0" applyFont="1" applyBorder="1" applyAlignment="1">
      <alignment horizontal="center" wrapText="1"/>
    </xf>
    <xf numFmtId="0" fontId="58" fillId="0" borderId="0" xfId="0" applyFont="1" applyBorder="1" applyAlignment="1">
      <alignment vertical="center" wrapText="1"/>
    </xf>
    <xf numFmtId="0" fontId="71" fillId="0" borderId="0" xfId="0" applyFont="1" applyFill="1" applyAlignment="1">
      <alignment vertical="center" wrapText="1"/>
    </xf>
    <xf numFmtId="167" fontId="71" fillId="0" borderId="0" xfId="42" applyNumberFormat="1" applyFont="1" applyFill="1" applyAlignment="1">
      <alignment horizontal="right" vertical="center" wrapText="1"/>
    </xf>
    <xf numFmtId="167" fontId="71" fillId="0" borderId="0" xfId="0" applyNumberFormat="1" applyFont="1" applyFill="1" applyAlignment="1">
      <alignment horizontal="right" vertical="center" wrapText="1"/>
    </xf>
    <xf numFmtId="167" fontId="0" fillId="0" borderId="0" xfId="0" applyNumberFormat="1" applyFill="1" applyAlignment="1">
      <alignment vertical="center" wrapText="1"/>
    </xf>
    <xf numFmtId="167" fontId="0" fillId="0" borderId="0" xfId="0" applyNumberFormat="1" applyFill="1" applyAlignment="1">
      <alignment/>
    </xf>
    <xf numFmtId="0" fontId="71" fillId="0" borderId="16" xfId="0" applyFont="1" applyFill="1" applyBorder="1" applyAlignment="1">
      <alignment vertical="center" wrapText="1"/>
    </xf>
    <xf numFmtId="167" fontId="71" fillId="0" borderId="16" xfId="0" applyNumberFormat="1" applyFont="1" applyFill="1" applyBorder="1" applyAlignment="1">
      <alignment horizontal="right" vertical="center" wrapText="1"/>
    </xf>
    <xf numFmtId="167" fontId="0" fillId="0" borderId="16" xfId="0" applyNumberFormat="1" applyFill="1" applyBorder="1" applyAlignment="1">
      <alignment vertical="center" wrapText="1"/>
    </xf>
    <xf numFmtId="167" fontId="0" fillId="0" borderId="16" xfId="0" applyNumberFormat="1" applyFill="1" applyBorder="1" applyAlignment="1">
      <alignment/>
    </xf>
    <xf numFmtId="0" fontId="0" fillId="0" borderId="0" xfId="0" applyFill="1" applyAlignment="1">
      <alignment/>
    </xf>
    <xf numFmtId="0" fontId="60" fillId="0" borderId="0" xfId="0" applyFont="1" applyFill="1" applyBorder="1" applyAlignment="1">
      <alignment vertical="center" wrapText="1"/>
    </xf>
    <xf numFmtId="0" fontId="0" fillId="0" borderId="0" xfId="0" applyFill="1" applyBorder="1" applyAlignment="1">
      <alignment/>
    </xf>
    <xf numFmtId="0" fontId="60" fillId="0" borderId="0" xfId="0" applyFont="1" applyFill="1" applyBorder="1" applyAlignment="1">
      <alignment vertical="center"/>
    </xf>
    <xf numFmtId="0" fontId="60" fillId="0" borderId="0" xfId="0" applyFont="1" applyFill="1" applyBorder="1" applyAlignment="1">
      <alignment horizontal="right" vertical="center"/>
    </xf>
    <xf numFmtId="0" fontId="60" fillId="0" borderId="0" xfId="0" applyFont="1" applyFill="1" applyBorder="1" applyAlignment="1">
      <alignment horizontal="right" vertical="center" wrapText="1"/>
    </xf>
    <xf numFmtId="0" fontId="61" fillId="0" borderId="0" xfId="0" applyFont="1" applyFill="1" applyBorder="1" applyAlignment="1">
      <alignment horizontal="left" vertical="center" wrapText="1"/>
    </xf>
    <xf numFmtId="167" fontId="60" fillId="0" borderId="0" xfId="0" applyNumberFormat="1" applyFont="1" applyFill="1" applyBorder="1" applyAlignment="1">
      <alignment horizontal="right"/>
    </xf>
    <xf numFmtId="167" fontId="60" fillId="0" borderId="0" xfId="0" applyNumberFormat="1" applyFont="1" applyFill="1" applyBorder="1" applyAlignment="1">
      <alignment horizontal="right" wrapText="1"/>
    </xf>
    <xf numFmtId="167" fontId="62" fillId="0" borderId="0" xfId="0" applyNumberFormat="1" applyFont="1" applyFill="1" applyBorder="1" applyAlignment="1">
      <alignment horizontal="right" wrapText="1"/>
    </xf>
    <xf numFmtId="167" fontId="33" fillId="0" borderId="0" xfId="0" applyNumberFormat="1" applyFont="1" applyFill="1" applyBorder="1" applyAlignment="1">
      <alignment horizontal="right"/>
    </xf>
    <xf numFmtId="0" fontId="62" fillId="0" borderId="0" xfId="0" applyFont="1" applyFill="1" applyBorder="1" applyAlignment="1">
      <alignment/>
    </xf>
    <xf numFmtId="0" fontId="60" fillId="0" borderId="16" xfId="0" applyFont="1" applyFill="1" applyBorder="1" applyAlignment="1">
      <alignment vertical="center"/>
    </xf>
    <xf numFmtId="0" fontId="60" fillId="0" borderId="16" xfId="0" applyFont="1" applyFill="1" applyBorder="1" applyAlignment="1">
      <alignment vertical="center" wrapText="1"/>
    </xf>
    <xf numFmtId="167" fontId="60" fillId="0" borderId="16" xfId="0" applyNumberFormat="1" applyFont="1" applyFill="1" applyBorder="1" applyAlignment="1">
      <alignment horizontal="right"/>
    </xf>
    <xf numFmtId="167" fontId="60" fillId="0" borderId="16" xfId="0" applyNumberFormat="1" applyFont="1" applyFill="1" applyBorder="1" applyAlignment="1">
      <alignment horizontal="right" wrapText="1"/>
    </xf>
    <xf numFmtId="167" fontId="33" fillId="0" borderId="16" xfId="0" applyNumberFormat="1" applyFont="1" applyFill="1" applyBorder="1" applyAlignment="1">
      <alignment horizontal="right"/>
    </xf>
    <xf numFmtId="0" fontId="60" fillId="0" borderId="15" xfId="0" applyFont="1" applyFill="1" applyBorder="1" applyAlignment="1">
      <alignment horizontal="center" wrapText="1"/>
    </xf>
    <xf numFmtId="0" fontId="60" fillId="0" borderId="15" xfId="0" applyFont="1" applyFill="1" applyBorder="1" applyAlignment="1">
      <alignment horizontal="left" wrapText="1"/>
    </xf>
    <xf numFmtId="167" fontId="62" fillId="0" borderId="15" xfId="0" applyNumberFormat="1" applyFont="1" applyBorder="1" applyAlignment="1">
      <alignment wrapText="1"/>
    </xf>
    <xf numFmtId="167" fontId="62" fillId="0" borderId="16" xfId="0" applyNumberFormat="1" applyFont="1" applyBorder="1" applyAlignment="1">
      <alignment/>
    </xf>
    <xf numFmtId="0" fontId="62" fillId="0" borderId="16" xfId="0" applyFont="1" applyFill="1" applyBorder="1" applyAlignment="1">
      <alignment horizontal="center" wrapText="1"/>
    </xf>
    <xf numFmtId="1" fontId="62" fillId="0" borderId="16" xfId="0" applyNumberFormat="1" applyFont="1" applyFill="1" applyBorder="1" applyAlignment="1">
      <alignment/>
    </xf>
    <xf numFmtId="0" fontId="62" fillId="0" borderId="0" xfId="0" applyFont="1" applyBorder="1" applyAlignment="1" quotePrefix="1">
      <alignment horizontal="left"/>
    </xf>
    <xf numFmtId="1" fontId="62" fillId="0" borderId="0" xfId="0" applyNumberFormat="1" applyFont="1" applyBorder="1" applyAlignment="1" quotePrefix="1">
      <alignment horizontal="left"/>
    </xf>
    <xf numFmtId="0" fontId="62" fillId="37" borderId="0" xfId="0" applyFont="1" applyFill="1" applyBorder="1" applyAlignment="1">
      <alignment horizontal="left"/>
    </xf>
    <xf numFmtId="0" fontId="0" fillId="0" borderId="0" xfId="0" applyAlignment="1">
      <alignment horizontal="left"/>
    </xf>
    <xf numFmtId="3" fontId="0" fillId="0" borderId="0" xfId="0" applyNumberFormat="1" applyAlignment="1">
      <alignment horizontal="right"/>
    </xf>
    <xf numFmtId="0" fontId="0" fillId="0" borderId="0" xfId="0" applyAlignment="1">
      <alignment horizontal="center" wrapText="1"/>
    </xf>
    <xf numFmtId="0" fontId="0" fillId="0" borderId="16" xfId="0" applyBorder="1" applyAlignment="1" quotePrefix="1">
      <alignment/>
    </xf>
    <xf numFmtId="3" fontId="0" fillId="0" borderId="16" xfId="0" applyNumberFormat="1" applyBorder="1" applyAlignment="1">
      <alignment horizontal="right"/>
    </xf>
    <xf numFmtId="0" fontId="0" fillId="0" borderId="15" xfId="0" applyBorder="1" applyAlignment="1">
      <alignment wrapText="1"/>
    </xf>
    <xf numFmtId="0" fontId="0" fillId="0" borderId="15" xfId="0" applyBorder="1" applyAlignment="1">
      <alignment horizontal="center" wrapText="1"/>
    </xf>
    <xf numFmtId="167" fontId="3" fillId="0" borderId="0" xfId="57" applyNumberFormat="1" applyFont="1" applyBorder="1" applyAlignment="1">
      <alignment horizontal="right" vertical="center" indent="1"/>
      <protection/>
    </xf>
    <xf numFmtId="167" fontId="3" fillId="0" borderId="16" xfId="57" applyNumberFormat="1" applyFont="1" applyBorder="1" applyAlignment="1">
      <alignment horizontal="right" vertical="center" indent="1"/>
      <protection/>
    </xf>
    <xf numFmtId="0" fontId="63" fillId="0" borderId="0" xfId="0" applyFont="1" applyBorder="1" applyAlignment="1">
      <alignment/>
    </xf>
    <xf numFmtId="167" fontId="62" fillId="0" borderId="0" xfId="0" applyNumberFormat="1" applyFont="1" applyBorder="1" applyAlignment="1">
      <alignment horizontal="right" indent="1"/>
    </xf>
    <xf numFmtId="167" fontId="62" fillId="0" borderId="16" xfId="0" applyNumberFormat="1" applyFont="1" applyBorder="1" applyAlignment="1">
      <alignment horizontal="right" indent="1"/>
    </xf>
    <xf numFmtId="0" fontId="3" fillId="0" borderId="15" xfId="62" applyFont="1" applyBorder="1" applyAlignment="1">
      <alignment horizontal="center" wrapText="1"/>
      <protection/>
    </xf>
    <xf numFmtId="0" fontId="62" fillId="0" borderId="0" xfId="0" applyNumberFormat="1" applyFont="1" applyBorder="1" applyAlignment="1">
      <alignment horizontal="left"/>
    </xf>
    <xf numFmtId="0" fontId="3" fillId="0" borderId="0" xfId="61" applyNumberFormat="1" applyFont="1" applyFill="1" applyBorder="1" applyAlignment="1">
      <alignment horizontal="left" vertical="center"/>
      <protection/>
    </xf>
    <xf numFmtId="0" fontId="3" fillId="0" borderId="16" xfId="61" applyNumberFormat="1" applyFont="1" applyFill="1" applyBorder="1" applyAlignment="1">
      <alignment horizontal="left" vertical="center"/>
      <protection/>
    </xf>
    <xf numFmtId="3" fontId="11" fillId="0" borderId="0" xfId="62" applyNumberFormat="1" applyFont="1" applyBorder="1" applyAlignment="1">
      <alignment horizontal="right" vertical="center"/>
      <protection/>
    </xf>
    <xf numFmtId="0" fontId="58" fillId="0" borderId="0" xfId="0" applyFont="1" applyBorder="1" applyAlignment="1">
      <alignment/>
    </xf>
    <xf numFmtId="1" fontId="11" fillId="0" borderId="0" xfId="62" applyNumberFormat="1" applyFont="1" applyFill="1" applyBorder="1" applyAlignment="1">
      <alignment horizontal="left" vertical="center"/>
      <protection/>
    </xf>
    <xf numFmtId="1" fontId="11" fillId="0" borderId="16" xfId="62" applyNumberFormat="1" applyFont="1" applyFill="1" applyBorder="1" applyAlignment="1">
      <alignment horizontal="left" vertical="center"/>
      <protection/>
    </xf>
    <xf numFmtId="3" fontId="11" fillId="0" borderId="16" xfId="62" applyNumberFormat="1" applyFont="1" applyBorder="1" applyAlignment="1">
      <alignment horizontal="right" vertical="center"/>
      <protection/>
    </xf>
    <xf numFmtId="1" fontId="62" fillId="0" borderId="16" xfId="0" applyNumberFormat="1" applyFont="1" applyBorder="1" applyAlignment="1" quotePrefix="1">
      <alignment horizontal="left"/>
    </xf>
    <xf numFmtId="0" fontId="62" fillId="0" borderId="0" xfId="0" applyFont="1" applyFill="1" applyBorder="1" applyAlignment="1" quotePrefix="1">
      <alignment horizontal="left"/>
    </xf>
    <xf numFmtId="0" fontId="0" fillId="0" borderId="0" xfId="0" applyBorder="1" applyAlignment="1">
      <alignment horizontal="left"/>
    </xf>
    <xf numFmtId="0" fontId="3" fillId="0" borderId="0" xfId="59" applyFont="1" applyBorder="1" applyAlignment="1">
      <alignment horizontal="left" wrapText="1" indent="1"/>
      <protection/>
    </xf>
    <xf numFmtId="0" fontId="3" fillId="0" borderId="0" xfId="59" applyFont="1" applyBorder="1" applyAlignment="1">
      <alignment horizontal="center" wrapText="1"/>
      <protection/>
    </xf>
    <xf numFmtId="0" fontId="3" fillId="0" borderId="0" xfId="59" applyFont="1" applyFill="1" applyBorder="1" applyAlignment="1">
      <alignment horizontal="left" wrapText="1"/>
      <protection/>
    </xf>
    <xf numFmtId="0" fontId="33" fillId="0" borderId="0" xfId="59" applyFont="1" applyBorder="1">
      <alignment/>
      <protection/>
    </xf>
    <xf numFmtId="3" fontId="3" fillId="0" borderId="0" xfId="59" applyNumberFormat="1" applyFont="1" applyBorder="1" applyAlignment="1">
      <alignment horizontal="right" vertical="center"/>
      <protection/>
    </xf>
    <xf numFmtId="3" fontId="62" fillId="0" borderId="0" xfId="0" applyNumberFormat="1" applyFont="1" applyBorder="1" applyAlignment="1">
      <alignment/>
    </xf>
    <xf numFmtId="0" fontId="3" fillId="0" borderId="0" xfId="59" applyFont="1" applyFill="1" applyBorder="1" applyAlignment="1">
      <alignment horizontal="left"/>
      <protection/>
    </xf>
    <xf numFmtId="0" fontId="33" fillId="0" borderId="15" xfId="59" applyFont="1" applyBorder="1">
      <alignment/>
      <protection/>
    </xf>
    <xf numFmtId="0" fontId="3" fillId="0" borderId="16" xfId="59" applyFont="1" applyBorder="1" applyAlignment="1">
      <alignment horizontal="left" wrapText="1" indent="1"/>
      <protection/>
    </xf>
    <xf numFmtId="3" fontId="33" fillId="0" borderId="0" xfId="59" applyNumberFormat="1" applyFont="1" applyBorder="1">
      <alignment/>
      <protection/>
    </xf>
    <xf numFmtId="164" fontId="3" fillId="0" borderId="0" xfId="60" applyNumberFormat="1" applyFont="1" applyBorder="1" applyAlignment="1">
      <alignment horizontal="right" vertical="center"/>
      <protection/>
    </xf>
    <xf numFmtId="165" fontId="3" fillId="0" borderId="0" xfId="60" applyNumberFormat="1" applyFont="1" applyBorder="1" applyAlignment="1">
      <alignment horizontal="right" vertical="center"/>
      <protection/>
    </xf>
    <xf numFmtId="0" fontId="62" fillId="0" borderId="14" xfId="0" applyFont="1" applyBorder="1" applyAlignment="1">
      <alignment/>
    </xf>
    <xf numFmtId="164" fontId="3" fillId="0" borderId="16" xfId="60" applyNumberFormat="1" applyFont="1" applyBorder="1" applyAlignment="1">
      <alignment horizontal="right" vertical="center"/>
      <protection/>
    </xf>
    <xf numFmtId="165" fontId="3" fillId="0" borderId="16" xfId="60" applyNumberFormat="1" applyFont="1" applyBorder="1" applyAlignment="1">
      <alignment horizontal="right" vertical="center"/>
      <protection/>
    </xf>
    <xf numFmtId="0" fontId="62" fillId="0" borderId="14" xfId="0" applyFont="1" applyBorder="1" applyAlignment="1">
      <alignment horizontal="center"/>
    </xf>
    <xf numFmtId="0" fontId="62" fillId="0" borderId="14" xfId="0" applyFont="1" applyBorder="1" applyAlignment="1">
      <alignment horizontal="left"/>
    </xf>
    <xf numFmtId="164" fontId="3" fillId="0" borderId="14" xfId="60" applyNumberFormat="1" applyFont="1" applyBorder="1" applyAlignment="1">
      <alignment horizontal="right" vertical="center"/>
      <protection/>
    </xf>
    <xf numFmtId="165" fontId="3" fillId="0" borderId="14" xfId="60" applyNumberFormat="1" applyFont="1" applyBorder="1" applyAlignment="1">
      <alignment horizontal="right" vertical="center"/>
      <protection/>
    </xf>
    <xf numFmtId="0" fontId="62" fillId="0" borderId="0" xfId="0" applyFont="1" applyFill="1" applyBorder="1" applyAlignment="1">
      <alignment vertical="center" wrapText="1"/>
    </xf>
    <xf numFmtId="0" fontId="62" fillId="0" borderId="0" xfId="0" applyFont="1" applyAlignment="1">
      <alignment horizontal="left" wrapText="1"/>
    </xf>
    <xf numFmtId="167" fontId="62" fillId="0" borderId="0" xfId="0" applyNumberFormat="1" applyFont="1" applyFill="1" applyBorder="1" applyAlignment="1">
      <alignment/>
    </xf>
    <xf numFmtId="167" fontId="62" fillId="0" borderId="0" xfId="0" applyNumberFormat="1" applyFont="1" applyFill="1" applyAlignment="1">
      <alignment/>
    </xf>
    <xf numFmtId="0" fontId="62" fillId="0" borderId="0" xfId="0" applyFont="1" applyFill="1" applyAlignment="1">
      <alignment/>
    </xf>
    <xf numFmtId="0" fontId="62" fillId="0" borderId="16" xfId="0" applyFont="1" applyBorder="1" applyAlignment="1">
      <alignment horizontal="left" wrapText="1"/>
    </xf>
    <xf numFmtId="167" fontId="62" fillId="0" borderId="16" xfId="0" applyNumberFormat="1" applyFont="1" applyFill="1" applyBorder="1" applyAlignment="1">
      <alignment/>
    </xf>
    <xf numFmtId="0" fontId="62" fillId="0" borderId="16" xfId="0" applyFont="1" applyFill="1" applyBorder="1" applyAlignment="1">
      <alignment/>
    </xf>
    <xf numFmtId="167" fontId="0" fillId="0" borderId="16" xfId="65" applyNumberFormat="1" applyFont="1" applyBorder="1" applyAlignment="1">
      <alignment horizontal="right"/>
    </xf>
    <xf numFmtId="167" fontId="0" fillId="0" borderId="0" xfId="65" applyNumberFormat="1" applyFont="1" applyFill="1" applyBorder="1" applyAlignment="1">
      <alignment horizontal="right"/>
    </xf>
    <xf numFmtId="167" fontId="0" fillId="0" borderId="0" xfId="65" applyNumberFormat="1" applyFont="1" applyBorder="1" applyAlignment="1">
      <alignment horizontal="right"/>
    </xf>
    <xf numFmtId="167" fontId="0" fillId="0" borderId="0" xfId="0" applyNumberFormat="1" applyBorder="1" applyAlignment="1">
      <alignment horizontal="right"/>
    </xf>
    <xf numFmtId="167" fontId="0" fillId="0" borderId="0" xfId="0" applyNumberFormat="1" applyFill="1" applyBorder="1" applyAlignment="1">
      <alignment horizontal="right"/>
    </xf>
    <xf numFmtId="0" fontId="0" fillId="0" borderId="0" xfId="0" applyBorder="1" applyAlignment="1">
      <alignment horizontal="left" indent="1"/>
    </xf>
    <xf numFmtId="0" fontId="0" fillId="0" borderId="16" xfId="0" applyBorder="1" applyAlignment="1">
      <alignment horizontal="left" indent="1"/>
    </xf>
    <xf numFmtId="167" fontId="0" fillId="0" borderId="16" xfId="0" applyNumberFormat="1" applyBorder="1" applyAlignment="1">
      <alignment horizontal="right"/>
    </xf>
    <xf numFmtId="0" fontId="0" fillId="0" borderId="0" xfId="0" applyFill="1" applyBorder="1" applyAlignment="1">
      <alignment horizontal="left" indent="1"/>
    </xf>
    <xf numFmtId="169" fontId="3" fillId="0" borderId="0" xfId="42" applyNumberFormat="1" applyFont="1" applyBorder="1" applyAlignment="1">
      <alignment horizontal="right" vertical="center"/>
    </xf>
    <xf numFmtId="169" fontId="3" fillId="0" borderId="16" xfId="42" applyNumberFormat="1" applyFont="1" applyBorder="1" applyAlignment="1">
      <alignment horizontal="right" vertical="center"/>
    </xf>
    <xf numFmtId="0" fontId="3" fillId="0" borderId="15" xfId="58" applyFont="1" applyBorder="1" applyAlignment="1">
      <alignment horizontal="center" wrapText="1"/>
      <protection/>
    </xf>
    <xf numFmtId="3" fontId="33" fillId="0" borderId="0" xfId="42" applyNumberFormat="1" applyFont="1" applyFill="1" applyBorder="1" applyAlignment="1" applyProtection="1">
      <alignment vertical="center"/>
      <protection/>
    </xf>
    <xf numFmtId="3" fontId="33" fillId="0" borderId="0" xfId="0" applyNumberFormat="1" applyFont="1" applyFill="1" applyBorder="1" applyAlignment="1" applyProtection="1">
      <alignment vertical="center"/>
      <protection/>
    </xf>
    <xf numFmtId="3" fontId="33" fillId="0" borderId="0" xfId="0" applyNumberFormat="1" applyFont="1" applyFill="1" applyBorder="1" applyAlignment="1" applyProtection="1">
      <alignment horizontal="right" vertical="center"/>
      <protection/>
    </xf>
    <xf numFmtId="0" fontId="33" fillId="0" borderId="15" xfId="42" applyNumberFormat="1" applyFont="1" applyFill="1" applyBorder="1" applyAlignment="1" applyProtection="1">
      <alignment horizontal="center" wrapText="1"/>
      <protection/>
    </xf>
    <xf numFmtId="3" fontId="62" fillId="0" borderId="16" xfId="0" applyNumberFormat="1" applyFont="1" applyBorder="1" applyAlignment="1">
      <alignment horizontal="right" vertical="center"/>
    </xf>
    <xf numFmtId="3" fontId="60" fillId="0" borderId="16" xfId="0" applyNumberFormat="1" applyFont="1" applyBorder="1" applyAlignment="1">
      <alignment horizontal="right" vertical="center"/>
    </xf>
    <xf numFmtId="3" fontId="33" fillId="0" borderId="16" xfId="42" applyNumberFormat="1" applyFont="1" applyFill="1" applyBorder="1" applyAlignment="1" applyProtection="1">
      <alignment vertical="center"/>
      <protection/>
    </xf>
    <xf numFmtId="3" fontId="33" fillId="0" borderId="16" xfId="0" applyNumberFormat="1" applyFont="1" applyFill="1" applyBorder="1" applyAlignment="1" applyProtection="1">
      <alignment horizontal="right" vertical="center"/>
      <protection/>
    </xf>
    <xf numFmtId="0" fontId="60" fillId="0" borderId="15" xfId="0" applyFont="1" applyBorder="1" applyAlignment="1">
      <alignment horizontal="left"/>
    </xf>
    <xf numFmtId="9" fontId="62" fillId="0" borderId="0" xfId="65" applyFont="1" applyAlignment="1">
      <alignment/>
    </xf>
    <xf numFmtId="9" fontId="62" fillId="0" borderId="16" xfId="65" applyFont="1" applyBorder="1" applyAlignment="1">
      <alignment/>
    </xf>
    <xf numFmtId="0" fontId="72" fillId="0" borderId="0" xfId="53" applyFont="1" applyAlignment="1">
      <alignment vertical="center"/>
    </xf>
    <xf numFmtId="0" fontId="62" fillId="0" borderId="0" xfId="0" applyFont="1" applyFill="1" applyBorder="1" applyAlignment="1">
      <alignment horizontal="left"/>
    </xf>
    <xf numFmtId="0" fontId="62" fillId="0" borderId="0" xfId="0" applyNumberFormat="1" applyFont="1" applyFill="1" applyBorder="1" applyAlignment="1">
      <alignment/>
    </xf>
    <xf numFmtId="0" fontId="62" fillId="0" borderId="16" xfId="0" applyFont="1" applyFill="1" applyBorder="1" applyAlignment="1">
      <alignment horizontal="left"/>
    </xf>
    <xf numFmtId="0" fontId="62" fillId="0" borderId="16" xfId="0" applyNumberFormat="1" applyFont="1" applyFill="1" applyBorder="1" applyAlignment="1">
      <alignment/>
    </xf>
    <xf numFmtId="0" fontId="61" fillId="0" borderId="0" xfId="0" applyFont="1" applyBorder="1" applyAlignment="1">
      <alignment horizontal="center" vertical="center"/>
    </xf>
    <xf numFmtId="0" fontId="67" fillId="0" borderId="0" xfId="0" applyFont="1" applyFill="1" applyBorder="1" applyAlignment="1">
      <alignment vertical="center"/>
    </xf>
    <xf numFmtId="0" fontId="60" fillId="0" borderId="20" xfId="0" applyFont="1" applyBorder="1" applyAlignment="1">
      <alignment/>
    </xf>
    <xf numFmtId="0" fontId="60" fillId="0" borderId="20" xfId="0" applyFont="1" applyBorder="1" applyAlignment="1">
      <alignment horizontal="center" wrapText="1"/>
    </xf>
    <xf numFmtId="3" fontId="62" fillId="0" borderId="0" xfId="0" applyNumberFormat="1" applyFont="1" applyFill="1" applyBorder="1" applyAlignment="1">
      <alignment horizontal="left" vertical="top"/>
    </xf>
    <xf numFmtId="0" fontId="62" fillId="0" borderId="0" xfId="0" applyFont="1" applyFill="1" applyBorder="1" applyAlignment="1">
      <alignment horizontal="left" vertical="top"/>
    </xf>
    <xf numFmtId="0" fontId="60" fillId="0" borderId="16" xfId="0" applyFont="1" applyFill="1" applyBorder="1" applyAlignment="1">
      <alignment horizontal="left" vertical="top"/>
    </xf>
    <xf numFmtId="3" fontId="62" fillId="0" borderId="16" xfId="0" applyNumberFormat="1" applyFont="1" applyFill="1" applyBorder="1" applyAlignment="1">
      <alignment horizontal="left" vertical="top"/>
    </xf>
    <xf numFmtId="0" fontId="62" fillId="0" borderId="16" xfId="0" applyFont="1" applyFill="1" applyBorder="1" applyAlignment="1">
      <alignment horizontal="left" wrapText="1"/>
    </xf>
    <xf numFmtId="0" fontId="62" fillId="0" borderId="16" xfId="0" applyFont="1" applyBorder="1" applyAlignment="1">
      <alignment horizontal="right"/>
    </xf>
    <xf numFmtId="0" fontId="0" fillId="0" borderId="0" xfId="0" applyAlignment="1">
      <alignment/>
    </xf>
    <xf numFmtId="0" fontId="52" fillId="0" borderId="0" xfId="53" applyBorder="1" applyAlignment="1">
      <alignment/>
    </xf>
    <xf numFmtId="0" fontId="66" fillId="0" borderId="0" xfId="0" applyFont="1" applyBorder="1" applyAlignment="1">
      <alignment vertical="center" wrapText="1"/>
    </xf>
    <xf numFmtId="0" fontId="52" fillId="0" borderId="0" xfId="53" applyBorder="1" applyAlignment="1">
      <alignment vertical="center" wrapText="1"/>
    </xf>
    <xf numFmtId="0" fontId="52" fillId="0" borderId="0" xfId="53" applyBorder="1" applyAlignment="1">
      <alignment vertical="center"/>
    </xf>
    <xf numFmtId="0" fontId="0" fillId="0" borderId="0" xfId="0" applyAlignment="1">
      <alignment/>
    </xf>
    <xf numFmtId="0" fontId="52" fillId="0" borderId="0" xfId="53" applyAlignment="1">
      <alignment/>
    </xf>
    <xf numFmtId="0" fontId="52" fillId="0" borderId="0" xfId="53" applyBorder="1" applyAlignment="1">
      <alignment wrapText="1"/>
    </xf>
    <xf numFmtId="0" fontId="73" fillId="0" borderId="0" xfId="0" applyFont="1" applyAlignment="1">
      <alignment vertical="center"/>
    </xf>
    <xf numFmtId="0" fontId="74" fillId="0" borderId="0" xfId="0" applyFont="1" applyAlignment="1">
      <alignment vertical="center"/>
    </xf>
    <xf numFmtId="0" fontId="58" fillId="0" borderId="15" xfId="0" applyFont="1" applyBorder="1" applyAlignment="1">
      <alignment/>
    </xf>
    <xf numFmtId="0" fontId="52" fillId="0" borderId="0" xfId="53" applyBorder="1" applyAlignment="1">
      <alignment vertical="top"/>
    </xf>
    <xf numFmtId="0" fontId="0" fillId="0" borderId="0" xfId="0" applyAlignment="1">
      <alignment/>
    </xf>
    <xf numFmtId="0" fontId="66" fillId="0" borderId="12" xfId="0" applyFont="1" applyBorder="1" applyAlignment="1">
      <alignment vertical="center" wrapText="1"/>
    </xf>
    <xf numFmtId="0" fontId="60" fillId="0" borderId="11" xfId="0" applyFont="1" applyBorder="1" applyAlignment="1">
      <alignment horizontal="center" vertical="center" wrapText="1"/>
    </xf>
    <xf numFmtId="0" fontId="75" fillId="0" borderId="10" xfId="0" applyFont="1" applyBorder="1" applyAlignment="1">
      <alignment vertical="center" wrapText="1"/>
    </xf>
    <xf numFmtId="0" fontId="52" fillId="40" borderId="0" xfId="53" applyFill="1" applyAlignment="1">
      <alignment horizontal="center"/>
    </xf>
    <xf numFmtId="0" fontId="75" fillId="0" borderId="11" xfId="0" applyFont="1" applyBorder="1" applyAlignment="1">
      <alignment horizontal="left" vertical="center" wrapText="1"/>
    </xf>
    <xf numFmtId="0" fontId="66" fillId="0" borderId="12" xfId="0" applyFont="1" applyBorder="1" applyAlignment="1">
      <alignment vertical="center"/>
    </xf>
    <xf numFmtId="0" fontId="60" fillId="0" borderId="11" xfId="0" applyFont="1" applyBorder="1" applyAlignment="1">
      <alignment horizontal="center" vertical="center"/>
    </xf>
    <xf numFmtId="0" fontId="63" fillId="0" borderId="10" xfId="0" applyFont="1" applyBorder="1" applyAlignment="1">
      <alignment vertical="center"/>
    </xf>
    <xf numFmtId="0" fontId="63" fillId="0" borderId="0" xfId="0" applyFont="1" applyAlignment="1">
      <alignment vertical="center"/>
    </xf>
    <xf numFmtId="0" fontId="58" fillId="0" borderId="12" xfId="0" applyFont="1" applyBorder="1" applyAlignment="1">
      <alignment vertical="center"/>
    </xf>
    <xf numFmtId="0" fontId="69" fillId="0" borderId="21" xfId="0" applyFont="1" applyBorder="1" applyAlignment="1">
      <alignment vertical="center"/>
    </xf>
    <xf numFmtId="0" fontId="69" fillId="0" borderId="0" xfId="0" applyFont="1" applyAlignment="1">
      <alignment vertical="center"/>
    </xf>
    <xf numFmtId="0" fontId="62" fillId="0" borderId="11" xfId="0" applyFont="1" applyBorder="1" applyAlignment="1">
      <alignment horizontal="center" vertical="center" wrapText="1"/>
    </xf>
    <xf numFmtId="0" fontId="63" fillId="0" borderId="10" xfId="0" applyFont="1" applyBorder="1" applyAlignment="1">
      <alignment vertical="center" wrapText="1"/>
    </xf>
    <xf numFmtId="0" fontId="63" fillId="0" borderId="0" xfId="0" applyFont="1" applyAlignment="1">
      <alignment vertical="center" wrapText="1"/>
    </xf>
    <xf numFmtId="0" fontId="66" fillId="0" borderId="13" xfId="0" applyFont="1" applyBorder="1" applyAlignment="1">
      <alignment vertical="center"/>
    </xf>
    <xf numFmtId="0" fontId="75" fillId="0" borderId="10" xfId="0" applyFont="1" applyBorder="1" applyAlignment="1">
      <alignment vertical="center"/>
    </xf>
    <xf numFmtId="0" fontId="67" fillId="0" borderId="14" xfId="0" applyFont="1" applyBorder="1" applyAlignment="1">
      <alignment horizontal="center" vertical="center"/>
    </xf>
    <xf numFmtId="0" fontId="75" fillId="0" borderId="0" xfId="0" applyFont="1" applyBorder="1" applyAlignment="1">
      <alignment vertical="center"/>
    </xf>
    <xf numFmtId="0" fontId="75" fillId="0" borderId="0" xfId="0" applyFont="1" applyAlignment="1">
      <alignment vertical="center"/>
    </xf>
    <xf numFmtId="0" fontId="58" fillId="0" borderId="12" xfId="0" applyFont="1" applyBorder="1" applyAlignment="1">
      <alignment vertical="center" wrapText="1"/>
    </xf>
    <xf numFmtId="0" fontId="60" fillId="0" borderId="15" xfId="0" applyFont="1" applyBorder="1" applyAlignment="1">
      <alignment horizontal="center" vertical="center"/>
    </xf>
    <xf numFmtId="0" fontId="62" fillId="0" borderId="0" xfId="0" applyFont="1" applyAlignment="1">
      <alignment horizontal="left" vertical="center" wrapText="1" indent="2"/>
    </xf>
    <xf numFmtId="0" fontId="62" fillId="0" borderId="0" xfId="0" applyFont="1" applyAlignment="1">
      <alignment horizontal="right" vertical="center" wrapText="1"/>
    </xf>
    <xf numFmtId="0" fontId="0" fillId="0" borderId="10" xfId="0" applyBorder="1" applyAlignment="1">
      <alignment/>
    </xf>
    <xf numFmtId="0" fontId="0" fillId="0" borderId="0" xfId="0" applyAlignment="1">
      <alignment/>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76" fillId="0" borderId="0" xfId="0" applyFont="1" applyAlignment="1">
      <alignment vertical="center"/>
    </xf>
    <xf numFmtId="0" fontId="66" fillId="0" borderId="0" xfId="0" applyFont="1" applyBorder="1" applyAlignment="1">
      <alignment horizontal="left" vertical="center" wrapText="1"/>
    </xf>
    <xf numFmtId="0" fontId="65" fillId="0" borderId="11" xfId="0" applyFont="1" applyBorder="1" applyAlignment="1">
      <alignment horizontal="center" vertical="center" wrapText="1"/>
    </xf>
    <xf numFmtId="0" fontId="62" fillId="0" borderId="0" xfId="0" applyFont="1" applyAlignment="1">
      <alignment vertical="center" wrapText="1"/>
    </xf>
    <xf numFmtId="0" fontId="62" fillId="0" borderId="12" xfId="0" applyFont="1" applyBorder="1" applyAlignment="1">
      <alignment vertical="center" wrapText="1"/>
    </xf>
    <xf numFmtId="0" fontId="62" fillId="0" borderId="10"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0" xfId="0" applyFont="1" applyAlignment="1">
      <alignment horizontal="center" vertical="center" wrapText="1"/>
    </xf>
    <xf numFmtId="0" fontId="65" fillId="0" borderId="0" xfId="0" applyFont="1" applyFill="1" applyBorder="1" applyAlignment="1">
      <alignment vertical="center"/>
    </xf>
    <xf numFmtId="0" fontId="58" fillId="0" borderId="13" xfId="0" applyFont="1" applyBorder="1" applyAlignment="1">
      <alignment vertical="center" wrapText="1"/>
    </xf>
    <xf numFmtId="0" fontId="63" fillId="0" borderId="21" xfId="0" applyFont="1" applyBorder="1" applyAlignment="1">
      <alignment vertical="center" wrapText="1"/>
    </xf>
    <xf numFmtId="0" fontId="63" fillId="0" borderId="0" xfId="0" applyFont="1" applyBorder="1" applyAlignment="1">
      <alignment vertical="center" wrapText="1"/>
    </xf>
    <xf numFmtId="0" fontId="0" fillId="0" borderId="0" xfId="0" applyAlignment="1">
      <alignment vertical="center" wrapText="1"/>
    </xf>
    <xf numFmtId="0" fontId="58" fillId="0" borderId="12" xfId="0" applyFont="1" applyBorder="1" applyAlignment="1">
      <alignment horizontal="left" vertical="center" wrapText="1"/>
    </xf>
    <xf numFmtId="0" fontId="66" fillId="0" borderId="12" xfId="0" applyFont="1" applyBorder="1" applyAlignment="1">
      <alignment horizontal="justify" vertical="center" wrapText="1"/>
    </xf>
    <xf numFmtId="0" fontId="75" fillId="0" borderId="0" xfId="0" applyFont="1" applyAlignment="1">
      <alignment vertical="center" wrapText="1"/>
    </xf>
    <xf numFmtId="0" fontId="60" fillId="0" borderId="10" xfId="0" applyFont="1" applyBorder="1" applyAlignment="1">
      <alignment vertical="center" wrapText="1"/>
    </xf>
    <xf numFmtId="0" fontId="60" fillId="0" borderId="0" xfId="0" applyFont="1" applyAlignment="1">
      <alignment vertical="center" wrapText="1"/>
    </xf>
    <xf numFmtId="6" fontId="60" fillId="0" borderId="0" xfId="0" applyNumberFormat="1" applyFont="1" applyAlignment="1">
      <alignment vertical="center" wrapText="1"/>
    </xf>
    <xf numFmtId="9" fontId="60" fillId="0" borderId="0" xfId="0" applyNumberFormat="1" applyFont="1" applyAlignment="1">
      <alignment horizontal="right" vertical="center" wrapText="1"/>
    </xf>
    <xf numFmtId="0" fontId="62" fillId="0" borderId="0" xfId="0" applyFont="1" applyAlignment="1">
      <alignment vertical="center"/>
    </xf>
    <xf numFmtId="0" fontId="60" fillId="0" borderId="0" xfId="0" applyFont="1" applyAlignment="1">
      <alignment vertical="center"/>
    </xf>
    <xf numFmtId="0" fontId="60" fillId="0" borderId="12" xfId="0" applyFont="1" applyBorder="1" applyAlignment="1">
      <alignment horizontal="center" vertical="center"/>
    </xf>
    <xf numFmtId="0" fontId="62" fillId="0" borderId="15" xfId="0" applyFont="1" applyBorder="1" applyAlignment="1">
      <alignment horizontal="center"/>
    </xf>
    <xf numFmtId="0" fontId="72" fillId="41" borderId="0" xfId="53" applyFont="1" applyFill="1" applyAlignment="1">
      <alignment horizontal="center"/>
    </xf>
    <xf numFmtId="0" fontId="60" fillId="0" borderId="0" xfId="0" applyFont="1" applyFill="1" applyBorder="1" applyAlignment="1">
      <alignment vertical="center" wrapText="1"/>
    </xf>
    <xf numFmtId="0" fontId="61" fillId="0" borderId="0" xfId="0" applyFont="1" applyFill="1" applyBorder="1" applyAlignment="1">
      <alignment horizontal="left" vertical="center" wrapText="1"/>
    </xf>
    <xf numFmtId="0" fontId="0" fillId="0" borderId="15" xfId="0" applyBorder="1" applyAlignment="1">
      <alignment horizontal="center"/>
    </xf>
    <xf numFmtId="0" fontId="58" fillId="0" borderId="0" xfId="0" applyFont="1" applyAlignment="1">
      <alignment horizontal="left" wrapText="1"/>
    </xf>
    <xf numFmtId="0" fontId="0" fillId="0" borderId="0" xfId="0" applyAlignment="1">
      <alignment horizontal="left" wrapText="1"/>
    </xf>
    <xf numFmtId="0" fontId="3" fillId="0" borderId="0" xfId="60" applyFont="1" applyBorder="1" applyAlignment="1">
      <alignment horizontal="center" vertical="center" wrapText="1"/>
      <protection/>
    </xf>
    <xf numFmtId="0" fontId="62" fillId="0" borderId="14" xfId="0" applyFont="1" applyBorder="1" applyAlignment="1">
      <alignment horizontal="left" wrapText="1"/>
    </xf>
    <xf numFmtId="0" fontId="62" fillId="0" borderId="0" xfId="0" applyFont="1" applyBorder="1" applyAlignment="1">
      <alignment horizontal="left" vertical="center" wrapText="1"/>
    </xf>
    <xf numFmtId="0" fontId="61" fillId="0" borderId="16" xfId="0" applyFont="1" applyBorder="1" applyAlignment="1">
      <alignment horizontal="left" vertical="center"/>
    </xf>
    <xf numFmtId="0" fontId="61" fillId="35" borderId="0" xfId="0" applyFont="1" applyFill="1" applyAlignment="1">
      <alignment vertical="center"/>
    </xf>
    <xf numFmtId="0" fontId="63" fillId="0" borderId="10" xfId="0" applyFont="1" applyBorder="1" applyAlignment="1">
      <alignment horizontal="left" vertical="center"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1" fillId="0" borderId="10" xfId="0" applyFont="1" applyBorder="1" applyAlignment="1">
      <alignment horizontal="right" vertical="center"/>
    </xf>
    <xf numFmtId="0" fontId="61" fillId="0" borderId="12" xfId="0" applyFont="1" applyBorder="1" applyAlignment="1">
      <alignment horizontal="right" vertical="center"/>
    </xf>
    <xf numFmtId="0" fontId="60" fillId="0" borderId="0" xfId="0" applyFont="1" applyAlignment="1">
      <alignment horizontal="right" vertical="center" wrapText="1"/>
    </xf>
    <xf numFmtId="0" fontId="60" fillId="0" borderId="12" xfId="0" applyFont="1" applyBorder="1" applyAlignment="1">
      <alignment horizontal="right" vertical="center" wrapText="1"/>
    </xf>
    <xf numFmtId="0" fontId="61" fillId="0" borderId="22" xfId="0" applyFont="1" applyBorder="1" applyAlignment="1">
      <alignment horizontal="center" vertical="center"/>
    </xf>
    <xf numFmtId="0" fontId="61" fillId="0" borderId="0" xfId="0" applyFont="1" applyAlignment="1">
      <alignment vertical="center" wrapText="1"/>
    </xf>
    <xf numFmtId="0" fontId="61" fillId="0" borderId="12" xfId="0" applyFont="1" applyBorder="1" applyAlignment="1">
      <alignment vertical="center" wrapText="1"/>
    </xf>
    <xf numFmtId="0" fontId="62" fillId="0" borderId="10" xfId="0" applyFont="1" applyBorder="1" applyAlignment="1">
      <alignment horizontal="left" wrapText="1"/>
    </xf>
    <xf numFmtId="0" fontId="66" fillId="42" borderId="12" xfId="0" applyFont="1" applyFill="1" applyBorder="1" applyAlignment="1">
      <alignment vertical="center"/>
    </xf>
    <xf numFmtId="0" fontId="60" fillId="35" borderId="0" xfId="0" applyFont="1" applyFill="1" applyAlignment="1">
      <alignment vertical="center" wrapText="1"/>
    </xf>
    <xf numFmtId="0" fontId="66" fillId="0" borderId="13" xfId="0" applyFont="1" applyBorder="1" applyAlignment="1">
      <alignment vertical="center" wrapText="1"/>
    </xf>
    <xf numFmtId="0" fontId="62" fillId="0" borderId="10" xfId="0" applyFont="1" applyBorder="1" applyAlignment="1">
      <alignment vertical="center" wrapText="1"/>
    </xf>
    <xf numFmtId="0" fontId="52" fillId="0" borderId="10" xfId="53" applyBorder="1" applyAlignment="1">
      <alignment vertical="center" wrapText="1"/>
    </xf>
    <xf numFmtId="0" fontId="62" fillId="0" borderId="0" xfId="0" applyFont="1" applyBorder="1" applyAlignment="1">
      <alignment vertical="center" wrapText="1"/>
    </xf>
    <xf numFmtId="3" fontId="62" fillId="0" borderId="0" xfId="0" applyNumberFormat="1" applyFont="1" applyBorder="1" applyAlignment="1">
      <alignment vertical="center" wrapText="1"/>
    </xf>
    <xf numFmtId="9" fontId="62" fillId="0" borderId="0" xfId="65" applyFont="1" applyBorder="1" applyAlignment="1">
      <alignment/>
    </xf>
    <xf numFmtId="0" fontId="60" fillId="0" borderId="0" xfId="0" applyFont="1" applyBorder="1" applyAlignment="1">
      <alignment horizontal="left" vertical="center" wrapText="1" indent="1"/>
    </xf>
    <xf numFmtId="0" fontId="62" fillId="0" borderId="23" xfId="0" applyFont="1" applyBorder="1" applyAlignment="1">
      <alignment vertical="center" wrapText="1"/>
    </xf>
    <xf numFmtId="0" fontId="62" fillId="0" borderId="23" xfId="0" applyFont="1" applyBorder="1" applyAlignment="1">
      <alignment horizontal="center" wrapText="1"/>
    </xf>
    <xf numFmtId="0" fontId="62" fillId="0" borderId="0" xfId="0" applyFont="1" applyBorder="1" applyAlignment="1">
      <alignment horizontal="left" vertical="center" wrapText="1" indent="1"/>
    </xf>
    <xf numFmtId="0" fontId="62" fillId="0" borderId="0" xfId="0" applyFont="1" applyBorder="1" applyAlignment="1">
      <alignment horizontal="left" indent="1"/>
    </xf>
    <xf numFmtId="0" fontId="60" fillId="35" borderId="0" xfId="0" applyFont="1" applyFill="1" applyAlignment="1" quotePrefix="1">
      <alignment horizontal="right" vertical="center" indent="1"/>
    </xf>
    <xf numFmtId="9" fontId="60" fillId="35" borderId="0" xfId="0" applyNumberFormat="1" applyFont="1" applyFill="1" applyAlignment="1" quotePrefix="1">
      <alignment horizontal="right" vertical="center" indent="1"/>
    </xf>
    <xf numFmtId="0" fontId="60" fillId="0" borderId="0" xfId="0" applyFont="1" applyAlignment="1" quotePrefix="1">
      <alignment horizontal="right" vertical="center"/>
    </xf>
    <xf numFmtId="9" fontId="60" fillId="0" borderId="0" xfId="0" applyNumberFormat="1" applyFont="1" applyAlignment="1" quotePrefix="1">
      <alignment horizontal="right" vertical="center"/>
    </xf>
    <xf numFmtId="0" fontId="62" fillId="0" borderId="0" xfId="0" applyFont="1" applyBorder="1" applyAlignment="1">
      <alignment horizontal="left" wrapText="1"/>
    </xf>
    <xf numFmtId="0" fontId="60" fillId="0" borderId="10" xfId="0" applyFont="1" applyBorder="1" applyAlignment="1">
      <alignment horizontal="left" vertical="center" wrapText="1"/>
    </xf>
    <xf numFmtId="0" fontId="62" fillId="0" borderId="0" xfId="0" applyFont="1" applyBorder="1" applyAlignment="1">
      <alignment vertical="center" wrapText="1"/>
    </xf>
    <xf numFmtId="0" fontId="62" fillId="0" borderId="0" xfId="0" applyFont="1" applyBorder="1" applyAlignment="1">
      <alignment vertical="center"/>
    </xf>
    <xf numFmtId="0" fontId="62" fillId="0" borderId="24" xfId="0" applyFont="1" applyFill="1" applyBorder="1" applyAlignment="1">
      <alignment horizontal="left" wrapText="1"/>
    </xf>
    <xf numFmtId="0" fontId="77" fillId="0" borderId="0" xfId="0" applyFont="1" applyFill="1" applyAlignment="1">
      <alignment vertical="center" wrapText="1"/>
    </xf>
    <xf numFmtId="0" fontId="60" fillId="0" borderId="21" xfId="0" applyFont="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 First Use and Treatment" xfId="57"/>
    <cellStyle name="Normal_Sheet1" xfId="58"/>
    <cellStyle name="Normal_Sheet2_1" xfId="59"/>
    <cellStyle name="Normal_Sheet3" xfId="60"/>
    <cellStyle name="Normal_Sheet4" xfId="61"/>
    <cellStyle name="Normal_Sheet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cde.state.co.us/cdereval" TargetMode="External" /></Relationships>
</file>

<file path=xl/worksheets/_rels/sheet48.xml.rels><?xml version="1.0" encoding="utf-8" standalone="yes"?><Relationships xmlns="http://schemas.openxmlformats.org/package/2006/relationships"><Relationship Id="rId1" Type="http://schemas.openxmlformats.org/officeDocument/2006/relationships/hyperlink" Target="http://www.cde.state.co.us/cdereval" TargetMode="External"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1.xml.rels><?xml version="1.0" encoding="utf-8" standalone="yes"?><Relationships xmlns="http://schemas.openxmlformats.org/package/2006/relationships"><Relationship Id="rId1" Type="http://schemas.openxmlformats.org/officeDocument/2006/relationships/hyperlink" Target="https://www.colorado.gov/pacific/enforcement/med-licensed-facilities.%20Retrieved%2012/4/2015" TargetMode="External" /></Relationships>
</file>

<file path=xl/worksheets/_rels/sheet62.xml.rels><?xml version="1.0" encoding="utf-8" standalone="yes"?><Relationships xmlns="http://schemas.openxmlformats.org/package/2006/relationships"><Relationship Id="rId1" Type="http://schemas.openxmlformats.org/officeDocument/2006/relationships/hyperlink" Target="https://www.colorado.gov/pacific/cdphe/medical-marijuana-statistics-and-data" TargetMode="External"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3"/>
  <sheetViews>
    <sheetView zoomScalePageLayoutView="0" workbookViewId="0" topLeftCell="A1">
      <selection activeCell="E19" sqref="E19"/>
    </sheetView>
  </sheetViews>
  <sheetFormatPr defaultColWidth="9.140625" defaultRowHeight="15"/>
  <cols>
    <col min="1" max="1" width="101.57421875" style="73" customWidth="1"/>
    <col min="2" max="2" width="9.140625" style="73" customWidth="1"/>
    <col min="3" max="3" width="111.421875" style="73" bestFit="1" customWidth="1"/>
    <col min="4" max="4" width="10.421875" style="73" customWidth="1"/>
    <col min="5" max="5" width="74.140625" style="73" bestFit="1" customWidth="1"/>
    <col min="6" max="11" width="9.140625" style="73" customWidth="1"/>
  </cols>
  <sheetData>
    <row r="1" spans="1:11" s="458" customFormat="1" ht="23.25">
      <c r="A1" s="462" t="s">
        <v>1094</v>
      </c>
      <c r="B1" s="73"/>
      <c r="C1" s="73"/>
      <c r="D1" s="73"/>
      <c r="E1" s="73"/>
      <c r="F1" s="73"/>
      <c r="G1" s="73"/>
      <c r="H1" s="73"/>
      <c r="I1" s="73"/>
      <c r="J1" s="73"/>
      <c r="K1" s="73"/>
    </row>
    <row r="2" spans="1:11" s="458" customFormat="1" ht="23.25">
      <c r="A2" s="462" t="s">
        <v>1095</v>
      </c>
      <c r="B2" s="73"/>
      <c r="C2" s="73"/>
      <c r="D2" s="73"/>
      <c r="E2" s="73"/>
      <c r="F2" s="73"/>
      <c r="G2" s="73"/>
      <c r="H2" s="73"/>
      <c r="I2" s="73"/>
      <c r="J2" s="73"/>
      <c r="K2" s="73"/>
    </row>
    <row r="3" spans="1:5" ht="15">
      <c r="A3" s="463" t="s">
        <v>1025</v>
      </c>
      <c r="B3" s="463"/>
      <c r="C3" s="463" t="s">
        <v>1035</v>
      </c>
      <c r="D3" s="463"/>
      <c r="E3" s="463" t="s">
        <v>1037</v>
      </c>
    </row>
    <row r="4" spans="1:10" ht="15.75" customHeight="1">
      <c r="A4" s="459" t="s">
        <v>1067</v>
      </c>
      <c r="B4" s="455"/>
      <c r="C4" s="456" t="s">
        <v>1036</v>
      </c>
      <c r="E4" s="456" t="s">
        <v>288</v>
      </c>
      <c r="F4" s="455"/>
      <c r="G4" s="455"/>
      <c r="H4" s="455"/>
      <c r="I4" s="455"/>
      <c r="J4" s="455"/>
    </row>
    <row r="5" spans="1:10" ht="15">
      <c r="A5" s="459" t="s">
        <v>26</v>
      </c>
      <c r="B5" s="453"/>
      <c r="C5" s="459" t="s">
        <v>1039</v>
      </c>
      <c r="D5" s="453"/>
      <c r="E5" s="459" t="s">
        <v>357</v>
      </c>
      <c r="F5" s="453"/>
      <c r="G5" s="453"/>
      <c r="H5" s="453"/>
      <c r="I5" s="453"/>
      <c r="J5" s="453"/>
    </row>
    <row r="6" spans="1:11" ht="15">
      <c r="A6" s="459" t="s">
        <v>33</v>
      </c>
      <c r="B6" s="453"/>
      <c r="C6" s="459" t="s">
        <v>1043</v>
      </c>
      <c r="D6" s="453"/>
      <c r="E6" s="459" t="s">
        <v>1083</v>
      </c>
      <c r="F6" s="453"/>
      <c r="G6" s="453"/>
      <c r="H6" s="453"/>
      <c r="I6" s="453"/>
      <c r="J6" s="453"/>
      <c r="K6" s="453"/>
    </row>
    <row r="7" spans="1:5" ht="15" customHeight="1">
      <c r="A7" s="459" t="s">
        <v>1024</v>
      </c>
      <c r="B7" s="453"/>
      <c r="C7" s="459" t="s">
        <v>1044</v>
      </c>
      <c r="E7" s="454" t="s">
        <v>1084</v>
      </c>
    </row>
    <row r="8" spans="1:5" ht="15">
      <c r="A8" s="459" t="s">
        <v>961</v>
      </c>
      <c r="C8" s="454" t="s">
        <v>1045</v>
      </c>
      <c r="E8" s="454" t="s">
        <v>1085</v>
      </c>
    </row>
    <row r="9" spans="1:5" ht="15">
      <c r="A9" s="457" t="s">
        <v>63</v>
      </c>
      <c r="C9" s="454" t="s">
        <v>1047</v>
      </c>
      <c r="E9" s="454" t="s">
        <v>1086</v>
      </c>
    </row>
    <row r="10" spans="1:5" ht="15">
      <c r="A10" s="454" t="s">
        <v>1038</v>
      </c>
      <c r="C10" s="454" t="s">
        <v>1048</v>
      </c>
      <c r="E10" s="454" t="s">
        <v>1087</v>
      </c>
    </row>
    <row r="11" spans="1:5" ht="15">
      <c r="A11" s="454" t="s">
        <v>85</v>
      </c>
      <c r="C11" s="454" t="s">
        <v>1050</v>
      </c>
      <c r="E11" s="454" t="s">
        <v>619</v>
      </c>
    </row>
    <row r="12" spans="1:5" ht="15">
      <c r="A12" s="454" t="s">
        <v>1040</v>
      </c>
      <c r="C12" s="454" t="s">
        <v>1049</v>
      </c>
      <c r="E12" s="454" t="s">
        <v>1088</v>
      </c>
    </row>
    <row r="13" spans="1:5" ht="15">
      <c r="A13" s="454" t="s">
        <v>1041</v>
      </c>
      <c r="C13" s="454" t="s">
        <v>1051</v>
      </c>
      <c r="E13" s="454" t="s">
        <v>1089</v>
      </c>
    </row>
    <row r="14" spans="1:5" ht="15">
      <c r="A14" s="454" t="s">
        <v>1042</v>
      </c>
      <c r="C14" s="454" t="s">
        <v>1052</v>
      </c>
      <c r="E14" s="454" t="s">
        <v>664</v>
      </c>
    </row>
    <row r="15" spans="1:5" ht="15">
      <c r="A15" s="454" t="s">
        <v>110</v>
      </c>
      <c r="C15" s="454" t="s">
        <v>1053</v>
      </c>
      <c r="E15" s="454" t="s">
        <v>1090</v>
      </c>
    </row>
    <row r="16" spans="1:5" ht="15">
      <c r="A16" s="454" t="s">
        <v>127</v>
      </c>
      <c r="C16" s="454" t="s">
        <v>1054</v>
      </c>
      <c r="E16" s="454" t="s">
        <v>709</v>
      </c>
    </row>
    <row r="17" spans="1:5" ht="15">
      <c r="A17" s="454" t="s">
        <v>1059</v>
      </c>
      <c r="C17" s="454" t="s">
        <v>1056</v>
      </c>
      <c r="E17" s="459" t="s">
        <v>1091</v>
      </c>
    </row>
    <row r="18" spans="1:5" ht="32.25" customHeight="1">
      <c r="A18" s="457" t="s">
        <v>144</v>
      </c>
      <c r="C18" s="460" t="s">
        <v>1057</v>
      </c>
      <c r="E18" s="464" t="s">
        <v>1092</v>
      </c>
    </row>
    <row r="19" spans="1:5" ht="15">
      <c r="A19" s="454" t="s">
        <v>1046</v>
      </c>
      <c r="C19" s="454" t="s">
        <v>958</v>
      </c>
      <c r="E19" s="459" t="s">
        <v>1099</v>
      </c>
    </row>
    <row r="20" spans="1:3" ht="15">
      <c r="A20" s="454" t="s">
        <v>1055</v>
      </c>
      <c r="C20" s="454" t="s">
        <v>965</v>
      </c>
    </row>
    <row r="21" spans="1:3" ht="15">
      <c r="A21" s="454" t="s">
        <v>1058</v>
      </c>
      <c r="C21" s="454" t="s">
        <v>973</v>
      </c>
    </row>
    <row r="22" spans="1:3" ht="15">
      <c r="A22" s="454" t="s">
        <v>1060</v>
      </c>
      <c r="C22" s="454" t="s">
        <v>1061</v>
      </c>
    </row>
    <row r="23" spans="1:3" ht="15">
      <c r="A23" s="454" t="s">
        <v>194</v>
      </c>
      <c r="C23" s="454" t="s">
        <v>982</v>
      </c>
    </row>
    <row r="24" spans="1:3" ht="15">
      <c r="A24" s="454" t="s">
        <v>202</v>
      </c>
      <c r="C24" s="454" t="s">
        <v>1062</v>
      </c>
    </row>
    <row r="25" spans="1:3" ht="15">
      <c r="A25" s="454" t="s">
        <v>212</v>
      </c>
      <c r="C25" s="454" t="s">
        <v>1063</v>
      </c>
    </row>
    <row r="26" spans="1:3" ht="15">
      <c r="A26" s="454" t="s">
        <v>221</v>
      </c>
      <c r="C26" s="454" t="s">
        <v>1064</v>
      </c>
    </row>
    <row r="27" spans="1:3" ht="15">
      <c r="A27" s="454" t="s">
        <v>1069</v>
      </c>
      <c r="C27" s="454" t="s">
        <v>1093</v>
      </c>
    </row>
    <row r="28" spans="1:3" ht="15">
      <c r="A28" s="454" t="s">
        <v>1080</v>
      </c>
      <c r="C28" s="454" t="s">
        <v>1065</v>
      </c>
    </row>
    <row r="29" spans="1:3" ht="15">
      <c r="A29" s="454" t="s">
        <v>1081</v>
      </c>
      <c r="C29" s="454" t="s">
        <v>1066</v>
      </c>
    </row>
    <row r="30" spans="1:3" ht="15">
      <c r="A30" s="454" t="s">
        <v>1082</v>
      </c>
      <c r="C30" s="454" t="s">
        <v>1068</v>
      </c>
    </row>
    <row r="31" spans="1:3" ht="15">
      <c r="A31" s="454" t="s">
        <v>282</v>
      </c>
      <c r="C31" s="454" t="s">
        <v>1008</v>
      </c>
    </row>
    <row r="32" ht="15">
      <c r="C32" s="454" t="s">
        <v>1071</v>
      </c>
    </row>
    <row r="33" ht="15">
      <c r="C33" s="454" t="s">
        <v>1070</v>
      </c>
    </row>
    <row r="34" ht="15">
      <c r="C34" s="454" t="s">
        <v>1072</v>
      </c>
    </row>
    <row r="35" spans="1:3" ht="23.25">
      <c r="A35" s="461"/>
      <c r="C35" s="454" t="s">
        <v>1073</v>
      </c>
    </row>
    <row r="36" ht="15">
      <c r="C36" s="454" t="s">
        <v>1074</v>
      </c>
    </row>
    <row r="37" ht="15">
      <c r="C37" s="454" t="s">
        <v>1075</v>
      </c>
    </row>
    <row r="38" ht="15">
      <c r="C38" s="454" t="s">
        <v>967</v>
      </c>
    </row>
    <row r="39" ht="15">
      <c r="C39" s="454" t="s">
        <v>1076</v>
      </c>
    </row>
    <row r="40" ht="15">
      <c r="C40" s="454" t="s">
        <v>1077</v>
      </c>
    </row>
    <row r="41" ht="15">
      <c r="C41" s="454" t="s">
        <v>1078</v>
      </c>
    </row>
    <row r="42" ht="15">
      <c r="C42" s="454" t="s">
        <v>1079</v>
      </c>
    </row>
    <row r="43" ht="15">
      <c r="C43" s="454" t="s">
        <v>1030</v>
      </c>
    </row>
  </sheetData>
  <sheetProtection/>
  <hyperlinks>
    <hyperlink ref="A4" location="'Table 1'!A1" display="Table 1. Marijuana arrests and arrest rates in Colorado, 2012–2014"/>
    <hyperlink ref="A5" location="'Table 2'!A1" display="Table 2. Marijuana offenses and offense rates in Colorado, 2012–2014"/>
    <hyperlink ref="A6" location="'Table 3'!A1" display="Table 3. Marijuana court filings, by classification, category, and age group, 2006–2015"/>
    <hyperlink ref="A7" location="'Table 4'!A1" display="Table 4. Misdemeanor and petty offense filings for marijuana in Denver County Court, by charge, 2014–2015"/>
    <hyperlink ref="A8" location="'Table 5'!A1" display="Table 5. Colorado Organized Crime Control Act filings associated with a marijuana charge, 2006-2015"/>
    <hyperlink ref="A9" location="'Table 6'!A1" display="Table 6. Marijuana-related crime in Denver, 2012–2015"/>
    <hyperlink ref="A10" location="'Table 7'!A1" display="Table 7. DUI summons issued by the Colorado State Patrol, by substance, 2014–2015 "/>
    <hyperlink ref="A11" location="'Table 8'!A1" display="Table 8. Driving under the influence in Denver, by impairment reason, 2013–2015"/>
    <hyperlink ref="A12" location="'Table 9'!A1" display="Table 9. Toxicology screening for cannabinoids and active THC by Chematox Lab, 2009–2014 "/>
    <hyperlink ref="A13" location="'Table 10'!A1" display="Table 10. Fatalities from motor vehicle crashes in Colorado, by driver toxicology results, 2013–2014 "/>
    <hyperlink ref="A14" location="'Table 11'!A1" display="Table 11. Drivers in fatal motor vehicle crashes in Colorado, by toxicology results, 2013-2014 "/>
    <hyperlink ref="A15" location="'Table 12'!A1" display="Table 12. POST Training Funded by marijuana tax revenue, July 2014–June 2015"/>
    <hyperlink ref="A16" location="'Table 13'!A1" display="Table 13. Adult probationer drug test results for THC, 2012–2014"/>
    <hyperlink ref="A17" location="'Table 14'!A1" display="Table 14. Adult probationer drug test results: percent of tests that are positive for THC, 2012–2014 "/>
    <hyperlink ref="A18" location="'Table 15'!A1" display="Table 15. Marijuana plants seized on public land, by agency, 2009–2015"/>
    <hyperlink ref="A19" location="'Table 16'!A1" display="Table 16. Drug Enforcement Administration cannabis eradication/suppression program in Colorado, 2006–2014 "/>
    <hyperlink ref="A20" location="'Table 17'!A1" display="Table 17. Reported marijuana use among Colorado adults, by demographic characteristics, 2014: BRFSS "/>
    <hyperlink ref="A21" location="'Table 18'!A1" display="Table 18. Sample information for Healthy Kids Colorado Survey (HKCS) "/>
    <hyperlink ref="A22" location="'Table 19'!A1" display="Table 19. High school student marijuana usage trends, 2005-2013: HKCS"/>
    <hyperlink ref="A23" location="'Table 20'!A1" display="Table 20. High school students reporting number of times used marijuana in past 30 days, 2005–2013: HKCS"/>
    <hyperlink ref="A24" location="'Table 21'!A1" display="Table 21. Student opinions regarding marijuana, by school level, 2013: HKCS"/>
    <hyperlink ref="A25" location="'Table 22'!A1" display="Table 22. Juvenile marijuana arrest trends, by gender and race/ethnicity, 2012–2014"/>
    <hyperlink ref="A26" location="'Table 23'!A1" display="Table 23. Juvenile probationer test results for THC, 2012–2014"/>
    <hyperlink ref="A27" location="'Table 24'!A1" display="Table 24. Juvenile drug test results, percent of tests that are positive for THC, 2012–2014 "/>
    <hyperlink ref="A28" location="'Table 25'!A1" display="Table 25. Tax revenue, license, and application fees collected from marijuana licensees, calendar years 2014, 2015 "/>
    <hyperlink ref="A29" location="'Table 26'!A1" display="Table 26. Medical marijuana cardholder characteristics, November 2015 "/>
    <hyperlink ref="A30" location="'Table 27'!A1" display="Table 27. Offenses and offense rates in Colorado, by offense type, 2008–2014 "/>
    <hyperlink ref="A31" location="'Table 28'!A1" display="Table 28. Arrests and arrest rates in Colorado, by crime type, 2006–2014"/>
    <hyperlink ref="C4" location="'Figure 1'!A1" display="Figure 1. Marijuana offenses, by location type, 2012-2014"/>
    <hyperlink ref="C5" location="'Figure 2'!A1" display="Figure 2. DUI treatment admission trends"/>
    <hyperlink ref="C6" location="'Figure 3'!A1" display="Figure 3. Cumulative drug recognition experts in Colorado, 2006–2015"/>
    <hyperlink ref="C7" location="'Figures 4 &amp; 5'!A1" display="Figure 4. Marijuana on public lands, by county, number of seizures, and number of plants seized, 2009–2012 "/>
    <hyperlink ref="C8" location="'Figures 4 &amp; 5'!A1" display="Figure 5. Marijuana on public lands, by county, number of seizures, and number of plants seized, 2013–2015 "/>
    <hyperlink ref="C9" location="'Figures 6, 10 &amp; 24'!A1" display="Figure 6. Past 30-day marijuana use, 18–25 years old, 2006–2014: NSDUH"/>
    <hyperlink ref="C10" location="'Figures 7, 11 &amp; 25'!A1" display="Figure 7. Past 30-day substance use, 18–25 years old, 1999–2014: NSDUH"/>
    <hyperlink ref="C11" location="'Figures 8, 12 &amp; 26'!A1" display="Figure 8. Perception of great risk for using marijuana once a month, 18-25 years old, 2006-2014: NSDUH "/>
    <hyperlink ref="C12" location="'Figures 9, 13 &amp; 27'!A1" display="Figure 9. Perception of great risk for using various substances, 18–25 years old, 1999–2014: NSDUH"/>
    <hyperlink ref="C13" location="'Figures 6, 10 &amp; 24'!A1" display="Figure 10. Past 30-day marijuana use, 26 years or older, 2006–2014: NSDUH"/>
    <hyperlink ref="C14" location="'Figures 7, 11 &amp; 25'!A1" display="Figure 11. Past 30-day substance use, 26 years or older, 1999–2014: NSDUH"/>
    <hyperlink ref="C15" location="'Figures 8, 12 &amp; 26'!A1" display="Figure 12. Perception of great risk for using marijuana once a month, 26 years or older, 2006–2014: NSDUH "/>
    <hyperlink ref="C16" location="'Figures 9, 13 &amp; 27'!A1" display="Figure 13. Perception of great risk for using various substances, 26 years or older, 1999–2014: NSDUH"/>
    <hyperlink ref="C17" location="'Figs 14, 22, 23, App G-Table 12'!A1" display="Figure 14. Reported marijuana use by Colorado adults in past 30 days, by region, 2014: BRFSS "/>
    <hyperlink ref="C18" location="'Figure 15'!A1" display="Figure 15. Rates of hospitalizations (HD) and emergency department (ED) visits with possible marijuana exposures, diagnoses, or billing codes per 100,000 HD and ED visits, by legalization eras in Colorado "/>
    <hyperlink ref="C19" location="'Figure 16'!A1" display="Figure 16. Human marijuana exposure calls to Rocky Mountain Poison and Drug Center, by age group, 2006–2015 "/>
    <hyperlink ref="C20" location="'Figure 17'!A1" display="Figure 17. Age at first use of marijuana and age at first treatment, 2007–2014"/>
    <hyperlink ref="C21" location="'Figure 18'!A1" display="Figure 18. Treatment admission rate reporting marijuana as drug of abuse, by age group, 2007—2014"/>
    <hyperlink ref="C22" location="'Figure 19'!A1" display="Figure 19. Reported marijuana use in past 30 days, by number of reported days of use, 2007–2014"/>
    <hyperlink ref="C23" location="'Figure 20'!A1" display="Figure 20. Past 30-day substance use among high school students, 2005–2013: HKCS"/>
    <hyperlink ref="C24" location="'Figure 21'!A1" display="Figure 21. Past 30-day marijuana use, by grade level, 2013: HKCS"/>
    <hyperlink ref="C25" location="'Figs 14, 22, 23, App G-Table 12'!A1" display="Figure 22. Past 30-day marijuana use by high school students, by health statistics region, 2013"/>
    <hyperlink ref="C26" location="'Figs 14, 22, 23, App G-Table 12'!A1" display="Figure 23. Past 30-day marijuana use by middle school students, by health statistics region, 2013: HKCS "/>
    <hyperlink ref="C27" location="'Figures 6, 10 &amp; 24'!A1" display="Figure 24. Past 30-day marijuana use, 12-17 years old, 2006-2014: NSDUH"/>
    <hyperlink ref="C28" location="'Figures 7, 11 &amp; 25'!A1" display="Figure 25. Past 30-day substance use, 12-17 years old, 2006-2014: NSDUH "/>
    <hyperlink ref="C29" location="'Figures 8, 12 &amp; 26'!A1" display="Figure 26. Perception of great risk for using marijuana once a month, 12-17 years old, 2006-2014: NSDUH "/>
    <hyperlink ref="C30" location="'Figures 9, 13 &amp; 27'!A1" display="Figure 27. Perception of great risk for using various substances, 12–17 years old, 2006–2014: NSDUH"/>
    <hyperlink ref="C31" location="'Figure 28'!A1" display="Figure 28. Marijuana offenses in Colorado schools, 2012–2014"/>
    <hyperlink ref="C32" location="'Figures 29-32, Appx F-Tab 10'!A1" display="Figure 29. Total and drug suspension rates per 100,000 students, 2004-2015"/>
    <hyperlink ref="C33:C35" location="'Figures 29-32, Appx F-Tab 10'!A1" display="Figure 30. Total and drug expulsion rates per 100,000 students, 2004-2015"/>
    <hyperlink ref="C36:C37" location="'Figs 33, 34, Appdx F-Table 11'!A1" display="Figure 33. Drug suspension and expulsion rates, by minority representation in school, 2014-15 school year "/>
    <hyperlink ref="C38" location="'Figure 35'!A1" display="Figure 35. Number seeking treatment for marijuana abuse who are responsible for children, 2007–2014"/>
    <hyperlink ref="C39:C42" location="'Figures 36-39'!A1" display="Figure 36. Retail store and medical center licensees, by county, December 2015"/>
    <hyperlink ref="C43" location="'Figure 40'!A1" display="Figure 40. Number of medical marijuana cardholders, 2009–November 2015"/>
    <hyperlink ref="E4" location="'Appdx C-Table 1'!A1" display="Appendix C, Table 1. Number and rate of marijuana arrests, by county, 2012–2014"/>
    <hyperlink ref="E5" location="'Appdx C-Table 2'!A1" display="Appendix C, Table 2. Number of marijuana arrests, by agency, 2012–2014"/>
    <hyperlink ref="E6" location="'Appdx C-Table 3'!A1" display="Appendix C, Table 3. Number and rate of juvenile (10–17 years old) marijuana arrests, by county, 2012–2014 "/>
    <hyperlink ref="E7" location="'Appdx C-Table 4'!A1" display="Appendix C, Table 4. Number and rate of marijuana arrests, by type of arrest, age, race/ethnicity, and gender, 2012-2014 "/>
    <hyperlink ref="E8" location="'Appdx C-Table 5'!A1" display="Appendix C, Table 5. Number of marijuana arrests, by race/ethnicity and judicial district, 2012–2014 "/>
    <hyperlink ref="E9" location="'Appdx D-Table 6'!A1" display="Appendix D, Table 6. Marijuana offenses, by specific location, 2012–2014"/>
    <hyperlink ref="E10" location="'Appdx E-Table 7'!A1" display="Appendix E, Table 7. Marijuana court filings, by age and charge category, 2006â€“2015"/>
    <hyperlink ref="E11" location="'Appdx E-Table 8'!A1" display="Appendix E, Table 8. Marijuana court filings, by judicial district and charge category, 2006–2015"/>
    <hyperlink ref="E12" location="'Appdx E-Table 9'!A1" display="Appendix E, Table 9. Marijuana court filings, by judicial district and charge classification, 2006–2015 "/>
    <hyperlink ref="E13" location="'Figures 29-32, Appx F-Tab 10'!A1" display="Appendix F, Table 10. Disciplinary incidents for drugs in Colorado schools, 2004–2015"/>
    <hyperlink ref="E14" location="'Figs 33, 34, Appdx F-Table 11'!A1" display="Appendix F, Table 11. Disciplinary incident rates for drugs in Colorado, by school racial and poverty characteristics, 2004–2015"/>
    <hyperlink ref="E15" location="'Figs 14, 22, 23, App G-Table 12'!A1" display="Appendix G, Table 12. Past 30-day marijuana use, by school level or age, 2013/2014 "/>
    <hyperlink ref="E16" location="'Appdx H-Table 13'!A1" display="Appendix H, Table 13. Licensees, by type of license and city, December 2015"/>
    <hyperlink ref="E18" location="'Appdx J-Table 15'!A1" display="Appendix J, Table 15. Medical marijuana cardholders, by county, November 2015 "/>
    <hyperlink ref="E17" location="'Figures 36-39, App H-Table 14'!A1" display="Appendix H, Table 14. Licensees, by type of license and county, December 2015"/>
    <hyperlink ref="E19" location="'Appdx L-Table 16'!A1" display="Appendix K, Table 16. Marijuana arrests in Denver, 2012-2014"/>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11"/>
  <sheetViews>
    <sheetView zoomScalePageLayoutView="0" workbookViewId="0" topLeftCell="A1">
      <selection activeCell="A11" sqref="A11:B11"/>
    </sheetView>
  </sheetViews>
  <sheetFormatPr defaultColWidth="9.140625" defaultRowHeight="15"/>
  <sheetData>
    <row r="1" spans="1:4" ht="54.75" customHeight="1" thickBot="1">
      <c r="A1" s="466" t="s">
        <v>91</v>
      </c>
      <c r="B1" s="466"/>
      <c r="C1" s="466"/>
      <c r="D1" s="466"/>
    </row>
    <row r="2" spans="1:4" ht="48.75" thickBot="1">
      <c r="A2" s="33" t="s">
        <v>58</v>
      </c>
      <c r="B2" s="7" t="s">
        <v>92</v>
      </c>
      <c r="C2" s="7" t="s">
        <v>93</v>
      </c>
      <c r="D2" s="7" t="s">
        <v>94</v>
      </c>
    </row>
    <row r="3" spans="1:4" ht="15">
      <c r="A3" s="30">
        <v>2009</v>
      </c>
      <c r="B3" s="36">
        <v>1514</v>
      </c>
      <c r="C3" s="13">
        <v>0.52</v>
      </c>
      <c r="D3" s="13">
        <v>0.28</v>
      </c>
    </row>
    <row r="4" spans="1:4" ht="15">
      <c r="A4" s="30">
        <v>2010</v>
      </c>
      <c r="B4" s="36">
        <v>2809</v>
      </c>
      <c r="C4" s="13">
        <v>0.58</v>
      </c>
      <c r="D4" s="13">
        <v>0.38</v>
      </c>
    </row>
    <row r="5" spans="1:4" ht="15">
      <c r="A5" s="30">
        <v>2011</v>
      </c>
      <c r="B5" s="36">
        <v>3987</v>
      </c>
      <c r="C5" s="13">
        <v>0.59</v>
      </c>
      <c r="D5" s="13">
        <v>0.49</v>
      </c>
    </row>
    <row r="6" spans="1:4" ht="15">
      <c r="A6" s="30">
        <v>2012</v>
      </c>
      <c r="B6" s="36">
        <v>4263</v>
      </c>
      <c r="C6" s="13">
        <v>0.57</v>
      </c>
      <c r="D6" s="13">
        <v>0.52</v>
      </c>
    </row>
    <row r="7" spans="1:4" ht="15">
      <c r="A7" s="30">
        <v>2013</v>
      </c>
      <c r="B7" s="36">
        <v>4333</v>
      </c>
      <c r="C7" s="13">
        <v>0.58</v>
      </c>
      <c r="D7" s="13">
        <v>0.63</v>
      </c>
    </row>
    <row r="8" spans="1:4" ht="15.75" thickBot="1">
      <c r="A8" s="33">
        <v>2014</v>
      </c>
      <c r="B8" s="40">
        <v>4371</v>
      </c>
      <c r="C8" s="28">
        <v>0.65</v>
      </c>
      <c r="D8" s="28">
        <v>0.67</v>
      </c>
    </row>
    <row r="9" spans="1:4" ht="15">
      <c r="A9" s="482" t="s">
        <v>95</v>
      </c>
      <c r="B9" s="482"/>
      <c r="C9" s="482"/>
      <c r="D9" s="482"/>
    </row>
    <row r="11" spans="1:2" ht="15">
      <c r="A11" s="469" t="s">
        <v>1034</v>
      </c>
      <c r="B11" s="469"/>
    </row>
  </sheetData>
  <sheetProtection/>
  <mergeCells count="3">
    <mergeCell ref="A1:D1"/>
    <mergeCell ref="A9:D9"/>
    <mergeCell ref="A11:B11"/>
  </mergeCells>
  <hyperlinks>
    <hyperlink ref="A11:B11" location="Contents!A1" display="Back to content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7"/>
  <sheetViews>
    <sheetView zoomScalePageLayoutView="0" workbookViewId="0" topLeftCell="A1">
      <selection activeCell="A15" sqref="A15:IV17"/>
    </sheetView>
  </sheetViews>
  <sheetFormatPr defaultColWidth="9.140625" defaultRowHeight="15"/>
  <cols>
    <col min="1" max="1" width="20.421875" style="0" customWidth="1"/>
    <col min="2" max="2" width="10.00390625" style="0" customWidth="1"/>
  </cols>
  <sheetData>
    <row r="1" spans="1:9" ht="15">
      <c r="A1" s="72" t="s">
        <v>96</v>
      </c>
      <c r="B1" s="72"/>
      <c r="C1" s="72"/>
      <c r="D1" s="72"/>
      <c r="E1" s="72"/>
      <c r="F1" s="72"/>
      <c r="G1" s="72"/>
      <c r="H1" s="72"/>
      <c r="I1" s="71"/>
    </row>
    <row r="2" spans="1:9" ht="15">
      <c r="A2" s="80"/>
      <c r="B2" s="487">
        <v>2013</v>
      </c>
      <c r="C2" s="487"/>
      <c r="D2" s="101"/>
      <c r="E2" s="487">
        <v>2014</v>
      </c>
      <c r="F2" s="487"/>
      <c r="G2" s="75"/>
      <c r="H2" s="75"/>
      <c r="I2" s="75"/>
    </row>
    <row r="3" spans="1:9" ht="15">
      <c r="A3" s="73"/>
      <c r="B3" s="95" t="s">
        <v>97</v>
      </c>
      <c r="C3" s="95" t="s">
        <v>84</v>
      </c>
      <c r="D3" s="96"/>
      <c r="E3" s="95" t="s">
        <v>97</v>
      </c>
      <c r="F3" s="95" t="s">
        <v>84</v>
      </c>
      <c r="G3" s="75"/>
      <c r="H3" s="73"/>
      <c r="I3" s="75"/>
    </row>
    <row r="4" spans="1:9" ht="15">
      <c r="A4" s="82" t="s">
        <v>98</v>
      </c>
      <c r="B4" s="102">
        <v>481</v>
      </c>
      <c r="C4" s="103">
        <v>1</v>
      </c>
      <c r="D4" s="101"/>
      <c r="E4" s="82">
        <v>488</v>
      </c>
      <c r="F4" s="103">
        <v>1</v>
      </c>
      <c r="G4" s="75"/>
      <c r="H4" s="73"/>
      <c r="I4" s="98"/>
    </row>
    <row r="5" spans="1:9" ht="15">
      <c r="A5" s="75" t="s">
        <v>99</v>
      </c>
      <c r="B5" s="97">
        <v>141</v>
      </c>
      <c r="C5" s="99">
        <v>0.29</v>
      </c>
      <c r="D5" s="100"/>
      <c r="E5" s="97">
        <v>153</v>
      </c>
      <c r="F5" s="98">
        <v>0.32</v>
      </c>
      <c r="G5" s="73"/>
      <c r="H5" s="98"/>
      <c r="I5" s="71"/>
    </row>
    <row r="6" spans="1:9" ht="15">
      <c r="A6" s="75" t="s">
        <v>76</v>
      </c>
      <c r="B6" s="97">
        <v>78</v>
      </c>
      <c r="C6" s="99">
        <v>0.16</v>
      </c>
      <c r="D6" s="100"/>
      <c r="E6" s="97">
        <v>107</v>
      </c>
      <c r="F6" s="98">
        <v>0.22</v>
      </c>
      <c r="G6" s="73"/>
      <c r="H6" s="98"/>
      <c r="I6" s="71"/>
    </row>
    <row r="7" spans="1:9" ht="15">
      <c r="A7" s="75" t="s">
        <v>100</v>
      </c>
      <c r="B7" s="97">
        <v>23</v>
      </c>
      <c r="C7" s="99">
        <v>0.05</v>
      </c>
      <c r="D7" s="100"/>
      <c r="E7" s="97">
        <v>37</v>
      </c>
      <c r="F7" s="98">
        <v>0.07</v>
      </c>
      <c r="G7" s="73"/>
      <c r="H7" s="98"/>
      <c r="I7" s="71"/>
    </row>
    <row r="8" spans="1:9" ht="15">
      <c r="A8" s="75" t="s">
        <v>101</v>
      </c>
      <c r="B8" s="97">
        <v>18</v>
      </c>
      <c r="C8" s="99">
        <v>0.04</v>
      </c>
      <c r="D8" s="100"/>
      <c r="E8" s="97">
        <v>31</v>
      </c>
      <c r="F8" s="98">
        <v>0.06</v>
      </c>
      <c r="G8" s="73"/>
      <c r="H8" s="98"/>
      <c r="I8" s="71"/>
    </row>
    <row r="9" spans="1:9" ht="15">
      <c r="A9" s="75" t="s">
        <v>102</v>
      </c>
      <c r="B9" s="97">
        <v>9</v>
      </c>
      <c r="C9" s="99">
        <v>0.02</v>
      </c>
      <c r="D9" s="100"/>
      <c r="E9" s="97">
        <v>5</v>
      </c>
      <c r="F9" s="98">
        <v>0.01</v>
      </c>
      <c r="G9" s="73"/>
      <c r="H9" s="98"/>
      <c r="I9" s="71"/>
    </row>
    <row r="10" spans="1:9" ht="15">
      <c r="A10" s="75" t="s">
        <v>103</v>
      </c>
      <c r="B10" s="97">
        <v>5</v>
      </c>
      <c r="C10" s="99">
        <v>0.01</v>
      </c>
      <c r="D10" s="100"/>
      <c r="E10" s="97">
        <v>6</v>
      </c>
      <c r="F10" s="98">
        <v>0.01</v>
      </c>
      <c r="G10" s="73"/>
      <c r="H10" s="98"/>
      <c r="I10" s="71"/>
    </row>
    <row r="11" spans="1:9" ht="15">
      <c r="A11" s="75" t="s">
        <v>80</v>
      </c>
      <c r="B11" s="97">
        <v>44</v>
      </c>
      <c r="C11" s="99">
        <v>0.09</v>
      </c>
      <c r="D11" s="100"/>
      <c r="E11" s="97">
        <v>27</v>
      </c>
      <c r="F11" s="98">
        <v>0.06</v>
      </c>
      <c r="G11" s="73"/>
      <c r="H11" s="98"/>
      <c r="I11" s="71"/>
    </row>
    <row r="12" spans="1:9" ht="15">
      <c r="A12" s="75" t="s">
        <v>104</v>
      </c>
      <c r="B12" s="97">
        <v>20</v>
      </c>
      <c r="C12" s="99">
        <v>0.04</v>
      </c>
      <c r="D12" s="100"/>
      <c r="E12" s="97">
        <v>17</v>
      </c>
      <c r="F12" s="98">
        <v>0.03</v>
      </c>
      <c r="G12" s="73"/>
      <c r="H12" s="98"/>
      <c r="I12" s="71"/>
    </row>
    <row r="13" spans="1:9" ht="15">
      <c r="A13" s="104" t="s">
        <v>105</v>
      </c>
      <c r="B13" s="105">
        <v>143</v>
      </c>
      <c r="C13" s="106">
        <v>0.3</v>
      </c>
      <c r="D13" s="107"/>
      <c r="E13" s="105">
        <v>105</v>
      </c>
      <c r="F13" s="108">
        <v>0.22</v>
      </c>
      <c r="G13" s="73"/>
      <c r="H13" s="98"/>
      <c r="I13" s="71"/>
    </row>
    <row r="14" spans="1:9" ht="15">
      <c r="A14" s="1"/>
      <c r="B14" s="1"/>
      <c r="C14" s="1"/>
      <c r="D14" s="1"/>
      <c r="E14" s="1"/>
      <c r="F14" s="1"/>
      <c r="G14" s="1"/>
      <c r="H14" s="1"/>
      <c r="I14" s="1"/>
    </row>
    <row r="15" ht="15">
      <c r="A15" s="41" t="s">
        <v>106</v>
      </c>
    </row>
    <row r="17" spans="1:2" ht="15">
      <c r="A17" s="469" t="s">
        <v>1034</v>
      </c>
      <c r="B17" s="469"/>
    </row>
  </sheetData>
  <sheetProtection/>
  <mergeCells count="3">
    <mergeCell ref="B2:C2"/>
    <mergeCell ref="E2:F2"/>
    <mergeCell ref="A17:B17"/>
  </mergeCells>
  <hyperlinks>
    <hyperlink ref="A17:B17" location="Contents!A1" display="Back to contents"/>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16"/>
  <sheetViews>
    <sheetView zoomScalePageLayoutView="0" workbookViewId="0" topLeftCell="A1">
      <selection activeCell="A16" sqref="A16:B16"/>
    </sheetView>
  </sheetViews>
  <sheetFormatPr defaultColWidth="9.140625" defaultRowHeight="15"/>
  <cols>
    <col min="1" max="1" width="13.8515625" style="0" customWidth="1"/>
  </cols>
  <sheetData>
    <row r="1" spans="1:6" ht="30" customHeight="1" thickBot="1">
      <c r="A1" s="466" t="s">
        <v>107</v>
      </c>
      <c r="B1" s="466"/>
      <c r="C1" s="466"/>
      <c r="D1" s="466"/>
      <c r="E1" s="466"/>
      <c r="F1" s="466"/>
    </row>
    <row r="2" spans="2:6" ht="15.75" thickBot="1">
      <c r="B2" s="472">
        <v>2013</v>
      </c>
      <c r="C2" s="472"/>
      <c r="D2" s="62"/>
      <c r="E2" s="472">
        <v>2014</v>
      </c>
      <c r="F2" s="472"/>
    </row>
    <row r="3" spans="1:6" ht="15.75" thickBot="1">
      <c r="A3" s="29"/>
      <c r="B3" s="32" t="s">
        <v>108</v>
      </c>
      <c r="C3" s="32" t="s">
        <v>84</v>
      </c>
      <c r="D3" s="7"/>
      <c r="E3" s="32" t="s">
        <v>108</v>
      </c>
      <c r="F3" s="32" t="s">
        <v>84</v>
      </c>
    </row>
    <row r="4" spans="1:6" ht="15">
      <c r="A4" s="30" t="s">
        <v>109</v>
      </c>
      <c r="B4" s="12">
        <v>627</v>
      </c>
      <c r="C4" s="13">
        <v>1</v>
      </c>
      <c r="D4" s="62"/>
      <c r="E4" s="12">
        <v>684</v>
      </c>
      <c r="F4" s="13">
        <v>1</v>
      </c>
    </row>
    <row r="5" spans="1:6" ht="24">
      <c r="A5" s="92" t="s">
        <v>99</v>
      </c>
      <c r="B5" s="12">
        <v>150</v>
      </c>
      <c r="C5" s="13">
        <v>0.24</v>
      </c>
      <c r="D5" s="62"/>
      <c r="E5" s="12">
        <v>140</v>
      </c>
      <c r="F5" s="13">
        <v>0.21</v>
      </c>
    </row>
    <row r="6" spans="1:6" ht="15">
      <c r="A6" s="92" t="s">
        <v>76</v>
      </c>
      <c r="B6" s="12">
        <v>87</v>
      </c>
      <c r="C6" s="13">
        <v>0.14</v>
      </c>
      <c r="D6" s="62"/>
      <c r="E6" s="12">
        <v>95</v>
      </c>
      <c r="F6" s="13">
        <v>0.14</v>
      </c>
    </row>
    <row r="7" spans="1:6" ht="15">
      <c r="A7" s="92" t="s">
        <v>100</v>
      </c>
      <c r="B7" s="12">
        <v>18</v>
      </c>
      <c r="C7" s="13">
        <v>0.03</v>
      </c>
      <c r="D7" s="62"/>
      <c r="E7" s="12">
        <v>29</v>
      </c>
      <c r="F7" s="13">
        <v>0.04</v>
      </c>
    </row>
    <row r="8" spans="1:6" ht="15">
      <c r="A8" s="92" t="s">
        <v>101</v>
      </c>
      <c r="B8" s="12">
        <v>16</v>
      </c>
      <c r="C8" s="13">
        <v>0.03</v>
      </c>
      <c r="D8" s="62"/>
      <c r="E8" s="12">
        <v>28</v>
      </c>
      <c r="F8" s="13">
        <v>0.04</v>
      </c>
    </row>
    <row r="9" spans="1:6" ht="24">
      <c r="A9" s="92" t="s">
        <v>102</v>
      </c>
      <c r="B9" s="12">
        <v>8</v>
      </c>
      <c r="C9" s="13">
        <v>0.01</v>
      </c>
      <c r="D9" s="62"/>
      <c r="E9" s="12">
        <v>5</v>
      </c>
      <c r="F9" s="13">
        <v>0.01</v>
      </c>
    </row>
    <row r="10" spans="1:6" ht="24">
      <c r="A10" s="92" t="s">
        <v>103</v>
      </c>
      <c r="B10" s="12">
        <v>5</v>
      </c>
      <c r="C10" s="13">
        <v>0.01</v>
      </c>
      <c r="D10" s="62"/>
      <c r="E10" s="12">
        <v>5</v>
      </c>
      <c r="F10" s="13">
        <v>0.01</v>
      </c>
    </row>
    <row r="11" spans="1:6" ht="15">
      <c r="A11" s="92" t="s">
        <v>80</v>
      </c>
      <c r="B11" s="12">
        <v>36</v>
      </c>
      <c r="C11" s="13">
        <v>0.06</v>
      </c>
      <c r="D11" s="62"/>
      <c r="E11" s="12">
        <v>25</v>
      </c>
      <c r="F11" s="13">
        <v>0.04</v>
      </c>
    </row>
    <row r="12" spans="1:6" ht="24">
      <c r="A12" s="92" t="s">
        <v>104</v>
      </c>
      <c r="B12" s="12">
        <v>20</v>
      </c>
      <c r="C12" s="13">
        <v>0.03</v>
      </c>
      <c r="D12" s="62"/>
      <c r="E12" s="12">
        <v>16</v>
      </c>
      <c r="F12" s="13">
        <v>0.02</v>
      </c>
    </row>
    <row r="13" spans="1:6" ht="15.75" thickBot="1">
      <c r="A13" s="93" t="s">
        <v>105</v>
      </c>
      <c r="B13" s="27">
        <v>287</v>
      </c>
      <c r="C13" s="28">
        <v>0.46</v>
      </c>
      <c r="D13" s="66"/>
      <c r="E13" s="27">
        <v>341</v>
      </c>
      <c r="F13" s="28">
        <v>0.5</v>
      </c>
    </row>
    <row r="14" ht="15">
      <c r="A14" s="41" t="s">
        <v>106</v>
      </c>
    </row>
    <row r="16" spans="1:2" ht="15">
      <c r="A16" s="469" t="s">
        <v>1034</v>
      </c>
      <c r="B16" s="469"/>
    </row>
  </sheetData>
  <sheetProtection/>
  <mergeCells count="4">
    <mergeCell ref="A1:F1"/>
    <mergeCell ref="B2:C2"/>
    <mergeCell ref="E2:F2"/>
    <mergeCell ref="A16:B16"/>
  </mergeCells>
  <hyperlinks>
    <hyperlink ref="A16:B16" location="Contents!A1" display="Back to contents"/>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15"/>
  <sheetViews>
    <sheetView zoomScalePageLayoutView="0" workbookViewId="0" topLeftCell="A1">
      <selection activeCell="A15" sqref="A15:B15"/>
    </sheetView>
  </sheetViews>
  <sheetFormatPr defaultColWidth="9.140625" defaultRowHeight="15"/>
  <sheetData>
    <row r="1" spans="1:4" ht="45" customHeight="1" thickBot="1">
      <c r="A1" s="486" t="s">
        <v>110</v>
      </c>
      <c r="B1" s="486"/>
      <c r="C1" s="486"/>
      <c r="D1" s="486"/>
    </row>
    <row r="2" spans="1:4" ht="36.75" thickBot="1">
      <c r="A2" s="64" t="s">
        <v>111</v>
      </c>
      <c r="B2" s="59" t="s">
        <v>112</v>
      </c>
      <c r="C2" s="59" t="s">
        <v>113</v>
      </c>
      <c r="D2" s="59" t="s">
        <v>114</v>
      </c>
    </row>
    <row r="3" spans="1:4" ht="36">
      <c r="A3" s="60" t="s">
        <v>115</v>
      </c>
      <c r="B3" s="60"/>
      <c r="C3" s="60"/>
      <c r="D3" s="60"/>
    </row>
    <row r="4" spans="1:4" ht="24">
      <c r="A4" s="87" t="s">
        <v>116</v>
      </c>
      <c r="B4" s="61">
        <v>56</v>
      </c>
      <c r="C4" s="61">
        <v>3</v>
      </c>
      <c r="D4" s="61">
        <v>56</v>
      </c>
    </row>
    <row r="5" spans="1:4" ht="24">
      <c r="A5" s="87" t="s">
        <v>117</v>
      </c>
      <c r="B5" s="61">
        <v>24</v>
      </c>
      <c r="C5" s="61">
        <v>2</v>
      </c>
      <c r="D5" s="61">
        <v>17</v>
      </c>
    </row>
    <row r="6" spans="1:4" ht="24">
      <c r="A6" s="87" t="s">
        <v>118</v>
      </c>
      <c r="B6" s="61">
        <v>8</v>
      </c>
      <c r="C6" s="61">
        <v>2</v>
      </c>
      <c r="D6" s="61">
        <v>160</v>
      </c>
    </row>
    <row r="7" spans="1:4" ht="15">
      <c r="A7" s="60" t="s">
        <v>119</v>
      </c>
      <c r="B7" s="61">
        <v>16</v>
      </c>
      <c r="C7" s="61">
        <v>35</v>
      </c>
      <c r="D7" s="61">
        <v>562</v>
      </c>
    </row>
    <row r="8" spans="1:4" ht="48">
      <c r="A8" s="60" t="s">
        <v>120</v>
      </c>
      <c r="B8" s="61"/>
      <c r="C8" s="61"/>
      <c r="D8" s="61"/>
    </row>
    <row r="9" spans="1:4" ht="24">
      <c r="A9" s="488" t="s">
        <v>121</v>
      </c>
      <c r="B9" s="489">
        <v>4</v>
      </c>
      <c r="C9" s="489">
        <v>103</v>
      </c>
      <c r="D9" s="61" t="s">
        <v>122</v>
      </c>
    </row>
    <row r="10" spans="1:4" ht="24">
      <c r="A10" s="488"/>
      <c r="B10" s="489"/>
      <c r="C10" s="489"/>
      <c r="D10" s="61" t="s">
        <v>123</v>
      </c>
    </row>
    <row r="11" spans="1:4" ht="60">
      <c r="A11" s="87" t="s">
        <v>124</v>
      </c>
      <c r="B11" s="61">
        <v>2</v>
      </c>
      <c r="C11" s="61">
        <v>1</v>
      </c>
      <c r="D11" s="61">
        <v>70</v>
      </c>
    </row>
    <row r="12" spans="1:4" ht="36.75" thickBot="1">
      <c r="A12" s="88" t="s">
        <v>125</v>
      </c>
      <c r="B12" s="65">
        <v>8</v>
      </c>
      <c r="C12" s="65">
        <v>2</v>
      </c>
      <c r="D12" s="65">
        <v>14</v>
      </c>
    </row>
    <row r="13" ht="15">
      <c r="A13" s="41" t="s">
        <v>126</v>
      </c>
    </row>
    <row r="15" spans="1:2" ht="15">
      <c r="A15" s="469" t="s">
        <v>1034</v>
      </c>
      <c r="B15" s="469"/>
    </row>
  </sheetData>
  <sheetProtection/>
  <mergeCells count="5">
    <mergeCell ref="A1:D1"/>
    <mergeCell ref="A9:A10"/>
    <mergeCell ref="B9:B10"/>
    <mergeCell ref="C9:C10"/>
    <mergeCell ref="A15:B15"/>
  </mergeCells>
  <hyperlinks>
    <hyperlink ref="A15:B15" location="Contents!A1" display="Back to contents"/>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25"/>
  <sheetViews>
    <sheetView zoomScalePageLayoutView="0" workbookViewId="0" topLeftCell="A1">
      <selection activeCell="A25" sqref="A25:B25"/>
    </sheetView>
  </sheetViews>
  <sheetFormatPr defaultColWidth="9.140625" defaultRowHeight="15"/>
  <sheetData>
    <row r="1" spans="1:5" ht="32.25" customHeight="1" thickBot="1">
      <c r="A1" s="466" t="s">
        <v>127</v>
      </c>
      <c r="B1" s="466"/>
      <c r="C1" s="466"/>
      <c r="D1" s="466"/>
      <c r="E1" s="466"/>
    </row>
    <row r="2" spans="1:5" ht="15">
      <c r="A2" s="490"/>
      <c r="B2" s="490"/>
      <c r="C2" s="492" t="s">
        <v>128</v>
      </c>
      <c r="D2" s="492"/>
      <c r="E2" s="492"/>
    </row>
    <row r="3" spans="1:5" ht="15.75" thickBot="1">
      <c r="A3" s="491"/>
      <c r="B3" s="491"/>
      <c r="C3" s="493" t="s">
        <v>129</v>
      </c>
      <c r="D3" s="493"/>
      <c r="E3" s="493"/>
    </row>
    <row r="4" spans="1:5" ht="36.75" thickBot="1">
      <c r="A4" s="33" t="s">
        <v>130</v>
      </c>
      <c r="B4" s="93" t="s">
        <v>131</v>
      </c>
      <c r="C4" s="27">
        <v>2012</v>
      </c>
      <c r="D4" s="34">
        <v>2013</v>
      </c>
      <c r="E4" s="34">
        <v>2014</v>
      </c>
    </row>
    <row r="5" spans="1:5" ht="24">
      <c r="A5" s="111" t="s">
        <v>132</v>
      </c>
      <c r="B5" s="112"/>
      <c r="C5" s="113"/>
      <c r="D5" s="113"/>
      <c r="E5" s="113"/>
    </row>
    <row r="6" spans="1:5" ht="15">
      <c r="A6" s="6"/>
      <c r="B6" s="30" t="s">
        <v>133</v>
      </c>
      <c r="C6" s="36">
        <v>17349</v>
      </c>
      <c r="D6" s="36">
        <v>17245</v>
      </c>
      <c r="E6" s="36">
        <v>15869</v>
      </c>
    </row>
    <row r="7" spans="2:5" ht="15">
      <c r="B7" s="92" t="s">
        <v>134</v>
      </c>
      <c r="C7" s="13">
        <v>0.67</v>
      </c>
      <c r="D7" s="13">
        <v>0.68</v>
      </c>
      <c r="E7" s="13">
        <v>0.68</v>
      </c>
    </row>
    <row r="8" spans="1:5" ht="15">
      <c r="A8" s="6"/>
      <c r="B8" s="92" t="s">
        <v>135</v>
      </c>
      <c r="C8" s="13">
        <v>0.2</v>
      </c>
      <c r="D8" s="13">
        <v>0.18</v>
      </c>
      <c r="E8" s="13">
        <v>0.17</v>
      </c>
    </row>
    <row r="9" spans="1:5" ht="24">
      <c r="A9" s="6"/>
      <c r="B9" s="92" t="s">
        <v>136</v>
      </c>
      <c r="C9" s="13">
        <v>0.13</v>
      </c>
      <c r="D9" s="13">
        <v>0.14</v>
      </c>
      <c r="E9" s="13">
        <v>0.15</v>
      </c>
    </row>
    <row r="10" spans="1:5" ht="15">
      <c r="A10" s="92"/>
      <c r="B10" s="30"/>
      <c r="C10" s="12"/>
      <c r="D10" s="12"/>
      <c r="E10" s="12"/>
    </row>
    <row r="11" spans="1:5" ht="24">
      <c r="A11" s="111" t="s">
        <v>137</v>
      </c>
      <c r="B11" s="112"/>
      <c r="C11" s="113"/>
      <c r="D11" s="113"/>
      <c r="E11" s="113"/>
    </row>
    <row r="12" spans="1:5" ht="15">
      <c r="A12" s="92"/>
      <c r="B12" s="30" t="s">
        <v>133</v>
      </c>
      <c r="C12" s="36">
        <v>15221</v>
      </c>
      <c r="D12" s="36">
        <v>16794</v>
      </c>
      <c r="E12" s="36">
        <v>17003</v>
      </c>
    </row>
    <row r="13" spans="1:5" ht="15">
      <c r="A13" s="92"/>
      <c r="B13" s="92" t="s">
        <v>134</v>
      </c>
      <c r="C13" s="13">
        <v>0.79</v>
      </c>
      <c r="D13" s="13">
        <v>0.8</v>
      </c>
      <c r="E13" s="13">
        <v>0.8</v>
      </c>
    </row>
    <row r="14" spans="1:5" ht="15">
      <c r="A14" s="6"/>
      <c r="B14" s="92" t="s">
        <v>135</v>
      </c>
      <c r="C14" s="13">
        <v>0.13</v>
      </c>
      <c r="D14" s="13">
        <v>0.11</v>
      </c>
      <c r="E14" s="13">
        <v>0.11</v>
      </c>
    </row>
    <row r="15" spans="2:5" ht="24">
      <c r="B15" s="92" t="s">
        <v>136</v>
      </c>
      <c r="C15" s="13">
        <v>0.08</v>
      </c>
      <c r="D15" s="13">
        <v>0.08</v>
      </c>
      <c r="E15" s="13">
        <v>0.09</v>
      </c>
    </row>
    <row r="16" spans="1:5" ht="15">
      <c r="A16" s="92"/>
      <c r="B16" s="30"/>
      <c r="C16" s="12"/>
      <c r="D16" s="12"/>
      <c r="E16" s="12"/>
    </row>
    <row r="17" spans="1:5" ht="24">
      <c r="A17" s="111" t="s">
        <v>138</v>
      </c>
      <c r="B17" s="112"/>
      <c r="C17" s="113"/>
      <c r="D17" s="113"/>
      <c r="E17" s="113"/>
    </row>
    <row r="18" spans="1:5" ht="15">
      <c r="A18" s="92"/>
      <c r="B18" s="30" t="s">
        <v>133</v>
      </c>
      <c r="C18" s="36">
        <v>16314</v>
      </c>
      <c r="D18" s="36">
        <v>18598</v>
      </c>
      <c r="E18" s="36">
        <v>19300</v>
      </c>
    </row>
    <row r="19" spans="1:5" ht="15">
      <c r="A19" s="92"/>
      <c r="B19" s="92" t="s">
        <v>134</v>
      </c>
      <c r="C19" s="13">
        <v>0.86</v>
      </c>
      <c r="D19" s="13">
        <v>0.87</v>
      </c>
      <c r="E19" s="13">
        <v>0.87</v>
      </c>
    </row>
    <row r="20" spans="1:5" ht="15">
      <c r="A20" s="114"/>
      <c r="B20" s="92" t="s">
        <v>135</v>
      </c>
      <c r="C20" s="13">
        <v>0.09</v>
      </c>
      <c r="D20" s="13">
        <v>0.08</v>
      </c>
      <c r="E20" s="13">
        <v>0.07</v>
      </c>
    </row>
    <row r="21" spans="1:5" ht="24.75" thickBot="1">
      <c r="A21" s="29"/>
      <c r="B21" s="93" t="s">
        <v>136</v>
      </c>
      <c r="C21" s="28">
        <v>0.06</v>
      </c>
      <c r="D21" s="28">
        <v>0.05</v>
      </c>
      <c r="E21" s="28">
        <v>0.06</v>
      </c>
    </row>
    <row r="22" ht="15">
      <c r="A22" s="41" t="s">
        <v>139</v>
      </c>
    </row>
    <row r="23" ht="15">
      <c r="A23" s="41" t="s">
        <v>140</v>
      </c>
    </row>
    <row r="25" spans="1:2" ht="15">
      <c r="A25" s="469" t="s">
        <v>1034</v>
      </c>
      <c r="B25" s="469"/>
    </row>
  </sheetData>
  <sheetProtection/>
  <mergeCells count="6">
    <mergeCell ref="A25:B25"/>
    <mergeCell ref="A1:E1"/>
    <mergeCell ref="A2:A3"/>
    <mergeCell ref="B2:B3"/>
    <mergeCell ref="C2:E2"/>
    <mergeCell ref="C3:E3"/>
  </mergeCells>
  <hyperlinks>
    <hyperlink ref="A25:B25" location="Contents!A1" display="Back to contents"/>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8"/>
  <sheetViews>
    <sheetView zoomScalePageLayoutView="0" workbookViewId="0" topLeftCell="A1">
      <selection activeCell="A8" sqref="A8:B8"/>
    </sheetView>
  </sheetViews>
  <sheetFormatPr defaultColWidth="9.140625" defaultRowHeight="15"/>
  <sheetData>
    <row r="1" spans="1:4" ht="30" customHeight="1" thickBot="1">
      <c r="A1" s="466" t="s">
        <v>141</v>
      </c>
      <c r="B1" s="466"/>
      <c r="C1" s="466"/>
      <c r="D1" s="466"/>
    </row>
    <row r="2" spans="1:4" ht="15.75" thickBot="1">
      <c r="A2" s="93" t="s">
        <v>13</v>
      </c>
      <c r="B2" s="32">
        <v>2012</v>
      </c>
      <c r="C2" s="32">
        <v>2013</v>
      </c>
      <c r="D2" s="32">
        <v>2014</v>
      </c>
    </row>
    <row r="3" spans="1:4" ht="24">
      <c r="A3" s="92" t="s">
        <v>142</v>
      </c>
      <c r="B3" s="13">
        <v>0.12</v>
      </c>
      <c r="C3" s="13">
        <v>0.12</v>
      </c>
      <c r="D3" s="13">
        <v>0.12</v>
      </c>
    </row>
    <row r="4" spans="1:4" ht="24">
      <c r="A4" s="92" t="s">
        <v>137</v>
      </c>
      <c r="B4" s="13">
        <v>0.07</v>
      </c>
      <c r="C4" s="13">
        <v>0.07</v>
      </c>
      <c r="D4" s="13">
        <v>0.07</v>
      </c>
    </row>
    <row r="5" spans="1:4" ht="24.75" thickBot="1">
      <c r="A5" s="93" t="s">
        <v>138</v>
      </c>
      <c r="B5" s="28">
        <v>0.05</v>
      </c>
      <c r="C5" s="28">
        <v>0.04</v>
      </c>
      <c r="D5" s="28">
        <v>0.04</v>
      </c>
    </row>
    <row r="6" ht="15">
      <c r="A6" s="41" t="s">
        <v>143</v>
      </c>
    </row>
    <row r="8" spans="1:2" ht="15">
      <c r="A8" s="469" t="s">
        <v>1034</v>
      </c>
      <c r="B8" s="469"/>
    </row>
  </sheetData>
  <sheetProtection/>
  <mergeCells count="2">
    <mergeCell ref="A1:D1"/>
    <mergeCell ref="A8:B8"/>
  </mergeCells>
  <hyperlinks>
    <hyperlink ref="A8:B8" location="Contents!A1" display="Back to contents"/>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13"/>
  <sheetViews>
    <sheetView zoomScalePageLayoutView="0" workbookViewId="0" topLeftCell="A1">
      <selection activeCell="A13" sqref="A13:B13"/>
    </sheetView>
  </sheetViews>
  <sheetFormatPr defaultColWidth="9.140625" defaultRowHeight="15"/>
  <sheetData>
    <row r="1" spans="1:6" ht="30" customHeight="1" thickBot="1">
      <c r="A1" s="466" t="s">
        <v>144</v>
      </c>
      <c r="B1" s="466"/>
      <c r="C1" s="466"/>
      <c r="D1" s="466"/>
      <c r="E1" s="466"/>
      <c r="F1" s="466"/>
    </row>
    <row r="2" spans="1:6" ht="15.75" thickBot="1">
      <c r="A2" s="30"/>
      <c r="B2" s="30"/>
      <c r="C2" s="467" t="s">
        <v>145</v>
      </c>
      <c r="D2" s="467"/>
      <c r="E2" s="467"/>
      <c r="F2" s="467"/>
    </row>
    <row r="3" spans="1:6" ht="48.75" thickBot="1">
      <c r="A3" s="33" t="s">
        <v>58</v>
      </c>
      <c r="B3" s="33" t="s">
        <v>146</v>
      </c>
      <c r="C3" s="7" t="s">
        <v>147</v>
      </c>
      <c r="D3" s="5" t="s">
        <v>148</v>
      </c>
      <c r="E3" s="5" t="s">
        <v>149</v>
      </c>
      <c r="F3" s="89" t="s">
        <v>150</v>
      </c>
    </row>
    <row r="4" spans="1:6" ht="15">
      <c r="A4" s="30">
        <v>2009</v>
      </c>
      <c r="B4" s="12">
        <v>8</v>
      </c>
      <c r="C4" s="117">
        <v>29200</v>
      </c>
      <c r="D4" s="62">
        <v>177</v>
      </c>
      <c r="E4" s="62">
        <v>4</v>
      </c>
      <c r="F4" s="36">
        <v>29381</v>
      </c>
    </row>
    <row r="5" spans="1:6" ht="15">
      <c r="A5" s="30">
        <v>2010</v>
      </c>
      <c r="B5" s="12">
        <v>5</v>
      </c>
      <c r="C5" s="117">
        <v>15665</v>
      </c>
      <c r="D5" s="62">
        <v>0</v>
      </c>
      <c r="E5" s="62">
        <v>0</v>
      </c>
      <c r="F5" s="36">
        <v>15665</v>
      </c>
    </row>
    <row r="6" spans="1:6" ht="15">
      <c r="A6" s="30">
        <v>2011</v>
      </c>
      <c r="B6" s="12">
        <v>4</v>
      </c>
      <c r="C6" s="117">
        <v>3970</v>
      </c>
      <c r="D6" s="62">
        <v>0</v>
      </c>
      <c r="E6" s="62">
        <v>0</v>
      </c>
      <c r="F6" s="36">
        <v>3970</v>
      </c>
    </row>
    <row r="7" spans="1:6" ht="15">
      <c r="A7" s="30">
        <v>2012</v>
      </c>
      <c r="B7" s="12">
        <v>11</v>
      </c>
      <c r="C7" s="117">
        <v>46662</v>
      </c>
      <c r="D7" s="62">
        <v>0</v>
      </c>
      <c r="E7" s="62">
        <v>0</v>
      </c>
      <c r="F7" s="36">
        <v>46662</v>
      </c>
    </row>
    <row r="8" spans="1:6" ht="15">
      <c r="A8" s="30">
        <v>2013</v>
      </c>
      <c r="B8" s="12">
        <v>3</v>
      </c>
      <c r="C8" s="117">
        <v>4980</v>
      </c>
      <c r="D8" s="62">
        <v>0</v>
      </c>
      <c r="E8" s="62">
        <v>0</v>
      </c>
      <c r="F8" s="36">
        <v>4980</v>
      </c>
    </row>
    <row r="9" spans="1:6" ht="15">
      <c r="A9" s="30">
        <v>2014</v>
      </c>
      <c r="B9" s="12">
        <v>4</v>
      </c>
      <c r="C9" s="117">
        <v>4484</v>
      </c>
      <c r="D9" s="62">
        <v>0</v>
      </c>
      <c r="E9" s="62">
        <v>0</v>
      </c>
      <c r="F9" s="36">
        <v>4484</v>
      </c>
    </row>
    <row r="10" spans="1:6" ht="15.75" thickBot="1">
      <c r="A10" s="33">
        <v>2015</v>
      </c>
      <c r="B10" s="27">
        <v>6</v>
      </c>
      <c r="C10" s="118">
        <v>22830</v>
      </c>
      <c r="D10" s="118">
        <v>2200</v>
      </c>
      <c r="E10" s="66">
        <v>0</v>
      </c>
      <c r="F10" s="40">
        <v>25030</v>
      </c>
    </row>
    <row r="11" ht="15">
      <c r="A11" s="41" t="s">
        <v>151</v>
      </c>
    </row>
    <row r="13" spans="1:2" ht="15">
      <c r="A13" s="469" t="s">
        <v>1034</v>
      </c>
      <c r="B13" s="469"/>
    </row>
  </sheetData>
  <sheetProtection/>
  <mergeCells count="3">
    <mergeCell ref="A1:F1"/>
    <mergeCell ref="C2:F2"/>
    <mergeCell ref="A13:B13"/>
  </mergeCells>
  <hyperlinks>
    <hyperlink ref="A13:B13" location="Contents!A1" display="Back to contents"/>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15"/>
  <sheetViews>
    <sheetView zoomScalePageLayoutView="0" workbookViewId="0" topLeftCell="A1">
      <selection activeCell="A15" sqref="A15:B15"/>
    </sheetView>
  </sheetViews>
  <sheetFormatPr defaultColWidth="9.140625" defaultRowHeight="15"/>
  <sheetData>
    <row r="1" spans="1:9" ht="15.75" thickBot="1">
      <c r="A1" s="471" t="s">
        <v>152</v>
      </c>
      <c r="B1" s="471"/>
      <c r="C1" s="471"/>
      <c r="D1" s="471"/>
      <c r="E1" s="471"/>
      <c r="F1" s="471"/>
      <c r="G1" s="471"/>
      <c r="H1" s="471"/>
      <c r="I1" s="471"/>
    </row>
    <row r="2" spans="1:9" ht="48.75" thickBot="1">
      <c r="A2" s="94" t="s">
        <v>58</v>
      </c>
      <c r="B2" s="5" t="s">
        <v>153</v>
      </c>
      <c r="C2" s="5" t="s">
        <v>154</v>
      </c>
      <c r="D2" s="5" t="s">
        <v>155</v>
      </c>
      <c r="E2" s="5" t="s">
        <v>156</v>
      </c>
      <c r="F2" s="5" t="s">
        <v>157</v>
      </c>
      <c r="G2" s="5" t="s">
        <v>158</v>
      </c>
      <c r="H2" s="5" t="s">
        <v>159</v>
      </c>
      <c r="I2" s="5" t="s">
        <v>160</v>
      </c>
    </row>
    <row r="3" spans="1:9" ht="15">
      <c r="A3" s="12">
        <v>2006</v>
      </c>
      <c r="B3" s="12">
        <v>14</v>
      </c>
      <c r="C3" s="36">
        <v>3819</v>
      </c>
      <c r="D3" s="12">
        <v>47</v>
      </c>
      <c r="E3" s="36">
        <v>3667</v>
      </c>
      <c r="F3" s="36">
        <v>1727</v>
      </c>
      <c r="G3" s="12">
        <v>193</v>
      </c>
      <c r="H3" s="12">
        <v>19</v>
      </c>
      <c r="I3" s="119">
        <v>932679</v>
      </c>
    </row>
    <row r="4" spans="1:9" ht="15">
      <c r="A4" s="12">
        <v>2007</v>
      </c>
      <c r="B4" s="12">
        <v>31</v>
      </c>
      <c r="C4" s="36">
        <v>2498</v>
      </c>
      <c r="D4" s="12">
        <v>45</v>
      </c>
      <c r="E4" s="36">
        <v>2430</v>
      </c>
      <c r="F4" s="12">
        <v>57</v>
      </c>
      <c r="G4" s="12">
        <v>143</v>
      </c>
      <c r="H4" s="12">
        <v>29</v>
      </c>
      <c r="I4" s="119">
        <v>903944</v>
      </c>
    </row>
    <row r="5" spans="1:9" ht="15">
      <c r="A5" s="12">
        <v>2008</v>
      </c>
      <c r="B5" s="12">
        <v>17</v>
      </c>
      <c r="C5" s="36">
        <v>5564</v>
      </c>
      <c r="D5" s="12">
        <v>29</v>
      </c>
      <c r="E5" s="36">
        <v>24469</v>
      </c>
      <c r="F5" s="12">
        <v>64</v>
      </c>
      <c r="G5" s="12">
        <v>36</v>
      </c>
      <c r="H5" s="12">
        <v>0</v>
      </c>
      <c r="I5" s="119">
        <v>3094240</v>
      </c>
    </row>
    <row r="6" spans="1:9" ht="15">
      <c r="A6" s="12">
        <v>2009</v>
      </c>
      <c r="B6" s="12">
        <v>28</v>
      </c>
      <c r="C6" s="36">
        <v>29655</v>
      </c>
      <c r="D6" s="12">
        <v>7</v>
      </c>
      <c r="E6" s="12">
        <v>235</v>
      </c>
      <c r="F6" s="12">
        <v>62</v>
      </c>
      <c r="G6" s="12">
        <v>5</v>
      </c>
      <c r="H6" s="12">
        <v>0</v>
      </c>
      <c r="I6" s="119">
        <v>12500</v>
      </c>
    </row>
    <row r="7" spans="1:9" ht="15">
      <c r="A7" s="12">
        <v>2010</v>
      </c>
      <c r="B7" s="12">
        <v>7</v>
      </c>
      <c r="C7" s="36">
        <v>6331</v>
      </c>
      <c r="D7" s="12">
        <v>50</v>
      </c>
      <c r="E7" s="36">
        <v>5492</v>
      </c>
      <c r="F7" s="12">
        <v>0</v>
      </c>
      <c r="G7" s="12">
        <v>60</v>
      </c>
      <c r="H7" s="12">
        <v>0</v>
      </c>
      <c r="I7" s="119">
        <v>153674</v>
      </c>
    </row>
    <row r="8" spans="1:9" ht="15">
      <c r="A8" s="12">
        <v>2011</v>
      </c>
      <c r="B8" s="12">
        <v>16</v>
      </c>
      <c r="C8" s="36">
        <v>26020</v>
      </c>
      <c r="D8" s="12">
        <v>3</v>
      </c>
      <c r="E8" s="12">
        <v>4</v>
      </c>
      <c r="F8" s="12">
        <v>125</v>
      </c>
      <c r="G8" s="12">
        <v>11</v>
      </c>
      <c r="H8" s="12">
        <v>0</v>
      </c>
      <c r="I8" s="119">
        <v>15626</v>
      </c>
    </row>
    <row r="9" spans="1:9" ht="15">
      <c r="A9" s="12">
        <v>2012</v>
      </c>
      <c r="B9" s="12">
        <v>3</v>
      </c>
      <c r="C9" s="36">
        <v>21235</v>
      </c>
      <c r="D9" s="12">
        <v>7</v>
      </c>
      <c r="E9" s="36">
        <v>2069</v>
      </c>
      <c r="F9" s="12">
        <v>515</v>
      </c>
      <c r="G9" s="12">
        <v>9</v>
      </c>
      <c r="H9" s="12">
        <v>47</v>
      </c>
      <c r="I9" s="119">
        <v>354325</v>
      </c>
    </row>
    <row r="10" spans="1:9" ht="15">
      <c r="A10" s="12">
        <v>2013</v>
      </c>
      <c r="B10" s="12">
        <v>2</v>
      </c>
      <c r="C10" s="36">
        <v>5562</v>
      </c>
      <c r="D10" s="12">
        <v>19</v>
      </c>
      <c r="E10" s="36">
        <v>11042</v>
      </c>
      <c r="F10" s="36">
        <v>1636</v>
      </c>
      <c r="G10" s="12">
        <v>2</v>
      </c>
      <c r="H10" s="12">
        <v>11</v>
      </c>
      <c r="I10" s="119">
        <v>257938</v>
      </c>
    </row>
    <row r="11" spans="1:9" ht="15.75" thickBot="1">
      <c r="A11" s="27">
        <v>2014</v>
      </c>
      <c r="B11" s="27">
        <v>3</v>
      </c>
      <c r="C11" s="40">
        <v>2630</v>
      </c>
      <c r="D11" s="27">
        <v>18</v>
      </c>
      <c r="E11" s="40">
        <v>5426</v>
      </c>
      <c r="F11" s="27">
        <v>381</v>
      </c>
      <c r="G11" s="27">
        <v>6</v>
      </c>
      <c r="H11" s="27">
        <v>23</v>
      </c>
      <c r="I11" s="120">
        <v>2066855</v>
      </c>
    </row>
    <row r="12" spans="1:9" ht="15">
      <c r="A12" s="482" t="s">
        <v>161</v>
      </c>
      <c r="B12" s="482"/>
      <c r="C12" s="482"/>
      <c r="D12" s="482"/>
      <c r="E12" s="482"/>
      <c r="F12" s="482"/>
      <c r="G12" s="482"/>
      <c r="H12" s="482"/>
      <c r="I12" s="482"/>
    </row>
    <row r="13" spans="1:9" ht="15">
      <c r="A13" s="494" t="s">
        <v>162</v>
      </c>
      <c r="B13" s="494"/>
      <c r="C13" s="494"/>
      <c r="D13" s="494"/>
      <c r="E13" s="494"/>
      <c r="F13" s="494"/>
      <c r="G13" s="494"/>
      <c r="H13" s="494"/>
      <c r="I13" s="494"/>
    </row>
    <row r="15" spans="1:2" ht="15">
      <c r="A15" s="469" t="s">
        <v>1034</v>
      </c>
      <c r="B15" s="469"/>
    </row>
  </sheetData>
  <sheetProtection/>
  <mergeCells count="4">
    <mergeCell ref="A1:I1"/>
    <mergeCell ref="A12:I12"/>
    <mergeCell ref="A13:I13"/>
    <mergeCell ref="A15:B15"/>
  </mergeCells>
  <hyperlinks>
    <hyperlink ref="A15:B15" location="Contents!A1" display="Back to contents"/>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29"/>
  <sheetViews>
    <sheetView zoomScalePageLayoutView="0" workbookViewId="0" topLeftCell="A1">
      <selection activeCell="A29" sqref="A29:B29"/>
    </sheetView>
  </sheetViews>
  <sheetFormatPr defaultColWidth="9.140625" defaultRowHeight="15"/>
  <cols>
    <col min="1" max="1" width="20.57421875" style="0" bestFit="1" customWidth="1"/>
    <col min="2" max="2" width="10.28125" style="0" customWidth="1"/>
    <col min="3" max="3" width="13.00390625" style="0" customWidth="1"/>
    <col min="4" max="4" width="14.140625" style="0" customWidth="1"/>
    <col min="5" max="5" width="2.57421875" style="276" customWidth="1"/>
    <col min="6" max="6" width="11.00390625" style="0" customWidth="1"/>
    <col min="7" max="7" width="11.28125" style="0" customWidth="1"/>
    <col min="8" max="8" width="11.421875" style="0" customWidth="1"/>
    <col min="9" max="9" width="2.57421875" style="0" customWidth="1"/>
    <col min="10" max="10" width="9.57421875" style="0" customWidth="1"/>
    <col min="11" max="12" width="11.421875" style="0" customWidth="1"/>
  </cols>
  <sheetData>
    <row r="1" spans="1:12" ht="20.25" customHeight="1">
      <c r="A1" s="495" t="s">
        <v>163</v>
      </c>
      <c r="B1" s="495"/>
      <c r="C1" s="495"/>
      <c r="D1" s="495"/>
      <c r="E1" s="495"/>
      <c r="F1" s="495"/>
      <c r="G1" s="495"/>
      <c r="H1" s="495"/>
      <c r="I1" s="495"/>
      <c r="J1" s="495"/>
      <c r="K1" s="495"/>
      <c r="L1" s="495"/>
    </row>
    <row r="2" spans="1:12" ht="36.75">
      <c r="A2" s="285"/>
      <c r="B2" s="290" t="s">
        <v>164</v>
      </c>
      <c r="C2" s="286" t="s">
        <v>901</v>
      </c>
      <c r="D2" s="286" t="s">
        <v>902</v>
      </c>
      <c r="E2" s="286"/>
      <c r="F2" s="302" t="s">
        <v>165</v>
      </c>
      <c r="G2" s="286" t="s">
        <v>903</v>
      </c>
      <c r="H2" s="286" t="s">
        <v>904</v>
      </c>
      <c r="I2" s="291"/>
      <c r="J2" s="302" t="s">
        <v>166</v>
      </c>
      <c r="K2" s="288" t="s">
        <v>905</v>
      </c>
      <c r="L2" s="288" t="s">
        <v>906</v>
      </c>
    </row>
    <row r="3" spans="1:12" ht="15">
      <c r="A3" s="45" t="s">
        <v>167</v>
      </c>
      <c r="B3" s="246">
        <v>0.136</v>
      </c>
      <c r="C3" s="292">
        <v>12.4</v>
      </c>
      <c r="D3" s="292">
        <v>14.8</v>
      </c>
      <c r="E3" s="292"/>
      <c r="F3" s="246">
        <v>0.489</v>
      </c>
      <c r="G3" s="292">
        <v>47.4</v>
      </c>
      <c r="H3" s="292">
        <v>50.4</v>
      </c>
      <c r="I3" s="244"/>
      <c r="J3" s="293" t="s">
        <v>168</v>
      </c>
      <c r="K3" s="294">
        <v>17.83175</v>
      </c>
      <c r="L3" s="294">
        <v>18.3271073</v>
      </c>
    </row>
    <row r="4" spans="1:12" ht="15">
      <c r="A4" s="303" t="s">
        <v>22</v>
      </c>
      <c r="B4" s="304"/>
      <c r="C4" s="305"/>
      <c r="D4" s="305"/>
      <c r="E4" s="305"/>
      <c r="F4" s="304"/>
      <c r="G4" s="306"/>
      <c r="H4" s="306"/>
      <c r="I4" s="304"/>
      <c r="J4" s="307"/>
      <c r="K4" s="308"/>
      <c r="L4" s="308"/>
    </row>
    <row r="5" spans="1:12" ht="15">
      <c r="A5" s="45" t="s">
        <v>23</v>
      </c>
      <c r="B5" s="295">
        <v>17.2</v>
      </c>
      <c r="C5" s="292">
        <v>15.4</v>
      </c>
      <c r="D5" s="292">
        <v>19.1</v>
      </c>
      <c r="E5" s="292"/>
      <c r="F5" s="295">
        <v>54.7</v>
      </c>
      <c r="G5" s="292">
        <v>52.6</v>
      </c>
      <c r="H5" s="292">
        <v>56.9</v>
      </c>
      <c r="I5" s="244"/>
      <c r="J5" s="296">
        <v>17.5</v>
      </c>
      <c r="K5" s="274">
        <v>15.5954642</v>
      </c>
      <c r="L5" s="274">
        <v>16.4363117</v>
      </c>
    </row>
    <row r="6" spans="1:12" ht="15">
      <c r="A6" s="45" t="s">
        <v>24</v>
      </c>
      <c r="B6" s="295">
        <v>10</v>
      </c>
      <c r="C6" s="292">
        <v>8.6</v>
      </c>
      <c r="D6" s="292">
        <v>11.4</v>
      </c>
      <c r="E6" s="292"/>
      <c r="F6" s="295">
        <v>43</v>
      </c>
      <c r="G6" s="292">
        <v>40.9</v>
      </c>
      <c r="H6" s="292">
        <v>45</v>
      </c>
      <c r="I6" s="244"/>
      <c r="J6" s="296">
        <v>18.8</v>
      </c>
      <c r="K6" s="274">
        <v>16.8834601</v>
      </c>
      <c r="L6" s="274">
        <v>17.5631399</v>
      </c>
    </row>
    <row r="7" spans="1:12" ht="15">
      <c r="A7" s="303" t="s">
        <v>13</v>
      </c>
      <c r="B7" s="309"/>
      <c r="C7" s="305"/>
      <c r="D7" s="305"/>
      <c r="E7" s="305"/>
      <c r="F7" s="309"/>
      <c r="G7" s="306"/>
      <c r="H7" s="306"/>
      <c r="I7" s="304"/>
      <c r="J7" s="309"/>
      <c r="K7" s="310">
        <v>17.5965441</v>
      </c>
      <c r="L7" s="310">
        <v>18.3036417</v>
      </c>
    </row>
    <row r="8" spans="1:12" ht="15">
      <c r="A8" s="45" t="s">
        <v>169</v>
      </c>
      <c r="B8" s="295">
        <v>28.8</v>
      </c>
      <c r="C8" s="292">
        <v>23.4</v>
      </c>
      <c r="D8" s="292">
        <v>34.1</v>
      </c>
      <c r="E8" s="292"/>
      <c r="F8" s="295">
        <v>52.1</v>
      </c>
      <c r="G8" s="292">
        <v>46.4</v>
      </c>
      <c r="H8" s="292">
        <v>57.9</v>
      </c>
      <c r="I8" s="244"/>
      <c r="J8" s="296">
        <v>16</v>
      </c>
      <c r="K8" s="274">
        <v>25.3460315</v>
      </c>
      <c r="L8" s="274">
        <v>28.3032036</v>
      </c>
    </row>
    <row r="9" spans="1:12" ht="15">
      <c r="A9" s="45" t="s">
        <v>170</v>
      </c>
      <c r="B9" s="295">
        <v>16.6</v>
      </c>
      <c r="C9" s="292">
        <v>14.4</v>
      </c>
      <c r="D9" s="292">
        <v>18.7</v>
      </c>
      <c r="E9" s="292"/>
      <c r="F9" s="295">
        <v>53.5</v>
      </c>
      <c r="G9" s="292">
        <v>50.8</v>
      </c>
      <c r="H9" s="292">
        <v>56.2</v>
      </c>
      <c r="I9" s="244"/>
      <c r="J9" s="296">
        <v>17.2</v>
      </c>
      <c r="K9" s="273"/>
      <c r="L9" s="273"/>
    </row>
    <row r="10" spans="1:12" ht="15">
      <c r="A10" s="45" t="s">
        <v>171</v>
      </c>
      <c r="B10" s="295">
        <v>10.3</v>
      </c>
      <c r="C10" s="292">
        <v>8.9</v>
      </c>
      <c r="D10" s="292">
        <v>11.7</v>
      </c>
      <c r="E10" s="292"/>
      <c r="F10" s="295">
        <v>56.1</v>
      </c>
      <c r="G10" s="292">
        <v>53.9</v>
      </c>
      <c r="H10" s="292">
        <v>58.2</v>
      </c>
      <c r="I10" s="244"/>
      <c r="J10" s="296">
        <v>18</v>
      </c>
      <c r="K10" s="274">
        <v>17.2638462</v>
      </c>
      <c r="L10" s="274">
        <v>17.8255834</v>
      </c>
    </row>
    <row r="11" spans="1:12" ht="15">
      <c r="A11" s="45" t="s">
        <v>172</v>
      </c>
      <c r="B11" s="295">
        <v>3</v>
      </c>
      <c r="C11" s="292">
        <v>2.1</v>
      </c>
      <c r="D11" s="292">
        <v>3.9</v>
      </c>
      <c r="E11" s="292"/>
      <c r="F11" s="295">
        <v>23.3</v>
      </c>
      <c r="G11" s="292">
        <v>21.2</v>
      </c>
      <c r="H11" s="292">
        <v>25.5</v>
      </c>
      <c r="I11" s="244"/>
      <c r="J11" s="296">
        <v>26.8</v>
      </c>
      <c r="K11" s="274">
        <v>18.3321297</v>
      </c>
      <c r="L11" s="274">
        <v>19.1977682</v>
      </c>
    </row>
    <row r="12" spans="1:12" ht="15">
      <c r="A12" s="303" t="s">
        <v>907</v>
      </c>
      <c r="B12" s="309"/>
      <c r="C12" s="305"/>
      <c r="D12" s="305"/>
      <c r="E12" s="305"/>
      <c r="F12" s="309"/>
      <c r="G12" s="306"/>
      <c r="H12" s="306"/>
      <c r="I12" s="304"/>
      <c r="J12" s="309"/>
      <c r="K12" s="311"/>
      <c r="L12" s="311"/>
    </row>
    <row r="13" spans="1:12" ht="15">
      <c r="A13" s="45" t="s">
        <v>173</v>
      </c>
      <c r="B13" s="295">
        <v>16.8</v>
      </c>
      <c r="C13" s="292">
        <v>11.7</v>
      </c>
      <c r="D13" s="292">
        <v>21.8</v>
      </c>
      <c r="E13" s="292"/>
      <c r="F13" s="295">
        <v>36.9</v>
      </c>
      <c r="G13" s="292">
        <v>31</v>
      </c>
      <c r="H13" s="292">
        <v>42.9</v>
      </c>
      <c r="I13" s="244"/>
      <c r="J13" s="296">
        <v>17.1</v>
      </c>
      <c r="K13" s="274">
        <v>15.7135924</v>
      </c>
      <c r="L13" s="274">
        <v>18.5769369</v>
      </c>
    </row>
    <row r="14" spans="1:12" ht="15">
      <c r="A14" s="45" t="s">
        <v>174</v>
      </c>
      <c r="B14" s="295">
        <v>16.3</v>
      </c>
      <c r="C14" s="292">
        <v>13.7</v>
      </c>
      <c r="D14" s="292">
        <v>18.9</v>
      </c>
      <c r="E14" s="292"/>
      <c r="F14" s="295">
        <v>45.5</v>
      </c>
      <c r="G14" s="292">
        <v>42.3</v>
      </c>
      <c r="H14" s="292">
        <v>48.6</v>
      </c>
      <c r="I14" s="244"/>
      <c r="J14" s="296">
        <v>17.5</v>
      </c>
      <c r="K14" s="274">
        <v>16.9155695</v>
      </c>
      <c r="L14" s="274">
        <v>18.0297151</v>
      </c>
    </row>
    <row r="15" spans="1:12" ht="15">
      <c r="A15" s="45" t="s">
        <v>175</v>
      </c>
      <c r="B15" s="295">
        <v>12.3</v>
      </c>
      <c r="C15" s="292">
        <v>11</v>
      </c>
      <c r="D15" s="292">
        <v>13.6</v>
      </c>
      <c r="E15" s="292"/>
      <c r="F15" s="295">
        <v>52</v>
      </c>
      <c r="G15" s="292">
        <v>50.2</v>
      </c>
      <c r="H15" s="292">
        <v>53.7</v>
      </c>
      <c r="I15" s="244"/>
      <c r="J15" s="296">
        <v>18.4</v>
      </c>
      <c r="K15" s="274">
        <v>18.0918048</v>
      </c>
      <c r="L15" s="274">
        <v>18.6190693</v>
      </c>
    </row>
    <row r="16" spans="1:12" ht="15">
      <c r="A16" s="303" t="s">
        <v>908</v>
      </c>
      <c r="B16" s="309"/>
      <c r="C16" s="305"/>
      <c r="D16" s="305"/>
      <c r="E16" s="305"/>
      <c r="F16" s="309"/>
      <c r="G16" s="306"/>
      <c r="H16" s="306"/>
      <c r="I16" s="304"/>
      <c r="J16" s="309"/>
      <c r="K16" s="311"/>
      <c r="L16" s="311"/>
    </row>
    <row r="17" spans="1:12" ht="15">
      <c r="A17" s="45" t="s">
        <v>176</v>
      </c>
      <c r="B17" s="295">
        <v>19.8</v>
      </c>
      <c r="C17" s="292">
        <v>16.7</v>
      </c>
      <c r="D17" s="292">
        <v>22.9</v>
      </c>
      <c r="E17" s="292"/>
      <c r="F17" s="295">
        <v>46.6</v>
      </c>
      <c r="G17" s="292">
        <v>43</v>
      </c>
      <c r="H17" s="292">
        <v>50.1</v>
      </c>
      <c r="I17" s="244"/>
      <c r="J17" s="296">
        <v>17.8</v>
      </c>
      <c r="K17" s="274">
        <v>17.1488332</v>
      </c>
      <c r="L17" s="274">
        <v>18.5152923</v>
      </c>
    </row>
    <row r="18" spans="1:12" ht="15">
      <c r="A18" s="45" t="s">
        <v>177</v>
      </c>
      <c r="B18" s="295">
        <v>12.3</v>
      </c>
      <c r="C18" s="292">
        <v>9.8</v>
      </c>
      <c r="D18" s="292">
        <v>14.9</v>
      </c>
      <c r="E18" s="292"/>
      <c r="F18" s="295">
        <v>46.3</v>
      </c>
      <c r="G18" s="292">
        <v>42.8</v>
      </c>
      <c r="H18" s="292">
        <v>49.7</v>
      </c>
      <c r="I18" s="244"/>
      <c r="J18" s="296">
        <v>18.6</v>
      </c>
      <c r="K18" s="274">
        <v>17.9782785</v>
      </c>
      <c r="L18" s="274">
        <v>19.3005422</v>
      </c>
    </row>
    <row r="19" spans="1:12" ht="15">
      <c r="A19" s="45" t="s">
        <v>178</v>
      </c>
      <c r="B19" s="295">
        <v>11.1</v>
      </c>
      <c r="C19" s="292">
        <v>9.7</v>
      </c>
      <c r="D19" s="292">
        <v>12.6</v>
      </c>
      <c r="E19" s="292"/>
      <c r="F19" s="295">
        <v>53.4</v>
      </c>
      <c r="G19" s="292">
        <v>51.4</v>
      </c>
      <c r="H19" s="292">
        <v>55.5</v>
      </c>
      <c r="I19" s="244"/>
      <c r="J19" s="296">
        <v>18</v>
      </c>
      <c r="K19" s="274">
        <v>17.732996</v>
      </c>
      <c r="L19" s="274">
        <v>18.2948255</v>
      </c>
    </row>
    <row r="20" spans="1:12" ht="15">
      <c r="A20" s="303" t="s">
        <v>179</v>
      </c>
      <c r="B20" s="309"/>
      <c r="C20" s="305"/>
      <c r="D20" s="305"/>
      <c r="E20" s="305"/>
      <c r="F20" s="309"/>
      <c r="G20" s="306"/>
      <c r="H20" s="306"/>
      <c r="I20" s="304"/>
      <c r="J20" s="309"/>
      <c r="K20" s="311"/>
      <c r="L20" s="311"/>
    </row>
    <row r="21" spans="1:12" ht="15">
      <c r="A21" s="45" t="s">
        <v>18</v>
      </c>
      <c r="B21" s="295">
        <v>14.1</v>
      </c>
      <c r="C21" s="292">
        <v>12.7</v>
      </c>
      <c r="D21" s="292">
        <v>15.4</v>
      </c>
      <c r="E21" s="292"/>
      <c r="F21" s="295">
        <v>51.7</v>
      </c>
      <c r="G21" s="292">
        <v>50</v>
      </c>
      <c r="H21" s="292">
        <v>53.4</v>
      </c>
      <c r="I21" s="244"/>
      <c r="J21" s="296">
        <v>18.2</v>
      </c>
      <c r="K21" s="274">
        <v>17.9113508</v>
      </c>
      <c r="L21" s="274">
        <v>18.4483478</v>
      </c>
    </row>
    <row r="22" spans="1:12" ht="15">
      <c r="A22" s="45" t="s">
        <v>180</v>
      </c>
      <c r="B22" s="295">
        <v>19.2</v>
      </c>
      <c r="C22" s="292">
        <v>11.5</v>
      </c>
      <c r="D22" s="292">
        <v>27</v>
      </c>
      <c r="E22" s="292"/>
      <c r="F22" s="295">
        <v>56.8</v>
      </c>
      <c r="G22" s="292">
        <v>48</v>
      </c>
      <c r="H22" s="292">
        <v>65.6</v>
      </c>
      <c r="I22" s="244"/>
      <c r="J22" s="296">
        <v>18</v>
      </c>
      <c r="K22" s="274">
        <v>16.4223821</v>
      </c>
      <c r="L22" s="274">
        <v>19.5710699</v>
      </c>
    </row>
    <row r="23" spans="1:12" ht="15">
      <c r="A23" s="45" t="s">
        <v>19</v>
      </c>
      <c r="B23" s="295">
        <v>11.7</v>
      </c>
      <c r="C23" s="292">
        <v>8.8</v>
      </c>
      <c r="D23" s="292">
        <v>14.5</v>
      </c>
      <c r="E23" s="292"/>
      <c r="F23" s="295">
        <v>36.9</v>
      </c>
      <c r="G23" s="292">
        <v>32.9</v>
      </c>
      <c r="H23" s="292">
        <v>40.8</v>
      </c>
      <c r="I23" s="244"/>
      <c r="J23" s="296">
        <v>17.5</v>
      </c>
      <c r="K23" s="274">
        <v>16.6444822</v>
      </c>
      <c r="L23" s="274">
        <v>18.2602832</v>
      </c>
    </row>
    <row r="24" spans="1:12" ht="15">
      <c r="A24" s="45" t="s">
        <v>21</v>
      </c>
      <c r="B24" s="295">
        <v>8</v>
      </c>
      <c r="C24" s="292">
        <v>4.4</v>
      </c>
      <c r="D24" s="292">
        <v>11.7</v>
      </c>
      <c r="E24" s="292"/>
      <c r="F24" s="295">
        <v>44.8</v>
      </c>
      <c r="G24" s="292">
        <v>37.7</v>
      </c>
      <c r="H24" s="292">
        <v>51.8</v>
      </c>
      <c r="I24" s="244"/>
      <c r="J24" s="296">
        <v>17.9</v>
      </c>
      <c r="K24" s="274">
        <v>16.917105</v>
      </c>
      <c r="L24" s="274">
        <v>18.9365331</v>
      </c>
    </row>
    <row r="25" spans="1:12" ht="15">
      <c r="A25" s="303" t="s">
        <v>909</v>
      </c>
      <c r="B25" s="309"/>
      <c r="C25" s="305"/>
      <c r="D25" s="305"/>
      <c r="E25" s="305"/>
      <c r="F25" s="309"/>
      <c r="G25" s="306"/>
      <c r="H25" s="306"/>
      <c r="I25" s="304"/>
      <c r="J25" s="309"/>
      <c r="K25" s="311"/>
      <c r="L25" s="311"/>
    </row>
    <row r="26" spans="1:12" ht="15">
      <c r="A26" s="45" t="s">
        <v>181</v>
      </c>
      <c r="B26" s="295">
        <v>12.9</v>
      </c>
      <c r="C26" s="292">
        <v>11.8</v>
      </c>
      <c r="D26" s="292">
        <v>14.1</v>
      </c>
      <c r="E26" s="292"/>
      <c r="F26" s="295">
        <v>48.7</v>
      </c>
      <c r="G26" s="292">
        <v>47.2</v>
      </c>
      <c r="H26" s="292">
        <v>50.3</v>
      </c>
      <c r="I26" s="244"/>
      <c r="J26" s="296">
        <v>18.1</v>
      </c>
      <c r="K26" s="274">
        <v>17.8563871</v>
      </c>
      <c r="L26" s="274">
        <v>18.3727923</v>
      </c>
    </row>
    <row r="27" spans="1:12" ht="15">
      <c r="A27" s="289" t="s">
        <v>182</v>
      </c>
      <c r="B27" s="297">
        <v>30</v>
      </c>
      <c r="C27" s="298">
        <v>21.7</v>
      </c>
      <c r="D27" s="298">
        <v>38.4</v>
      </c>
      <c r="E27" s="298"/>
      <c r="F27" s="297">
        <v>64.4</v>
      </c>
      <c r="G27" s="298">
        <v>56.2</v>
      </c>
      <c r="H27" s="298">
        <v>72.5</v>
      </c>
      <c r="I27" s="299"/>
      <c r="J27" s="300">
        <v>17.5</v>
      </c>
      <c r="K27" s="301">
        <v>16.6833304</v>
      </c>
      <c r="L27" s="301">
        <v>18.3983644</v>
      </c>
    </row>
    <row r="29" spans="1:2" ht="15">
      <c r="A29" s="469" t="s">
        <v>1034</v>
      </c>
      <c r="B29" s="469"/>
    </row>
  </sheetData>
  <sheetProtection/>
  <mergeCells count="2">
    <mergeCell ref="A1:L1"/>
    <mergeCell ref="A29:B29"/>
  </mergeCells>
  <hyperlinks>
    <hyperlink ref="A29:B29" location="Contents!A1" display="Back to contents"/>
  </hyperlink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F11"/>
  <sheetViews>
    <sheetView zoomScalePageLayoutView="0" workbookViewId="0" topLeftCell="A1">
      <selection activeCell="A11" sqref="A11:B11"/>
    </sheetView>
  </sheetViews>
  <sheetFormatPr defaultColWidth="9.140625" defaultRowHeight="15"/>
  <cols>
    <col min="5" max="5" width="10.00390625" style="0" customWidth="1"/>
  </cols>
  <sheetData>
    <row r="1" spans="1:6" ht="30" customHeight="1" thickBot="1">
      <c r="A1" s="486" t="s">
        <v>183</v>
      </c>
      <c r="B1" s="486"/>
      <c r="C1" s="486"/>
      <c r="D1" s="486"/>
      <c r="E1" s="486"/>
      <c r="F1" s="486"/>
    </row>
    <row r="2" spans="1:6" ht="15.75" thickBot="1">
      <c r="A2" s="122"/>
      <c r="B2" s="496" t="s">
        <v>184</v>
      </c>
      <c r="C2" s="496"/>
      <c r="D2" s="123"/>
      <c r="E2" s="496" t="s">
        <v>185</v>
      </c>
      <c r="F2" s="496"/>
    </row>
    <row r="3" spans="1:6" ht="15">
      <c r="A3" s="497" t="s">
        <v>58</v>
      </c>
      <c r="B3" s="58" t="s">
        <v>83</v>
      </c>
      <c r="C3" s="499" t="s">
        <v>187</v>
      </c>
      <c r="D3" s="501"/>
      <c r="E3" s="58" t="s">
        <v>83</v>
      </c>
      <c r="F3" s="499" t="s">
        <v>187</v>
      </c>
    </row>
    <row r="4" spans="1:6" ht="24.75" thickBot="1">
      <c r="A4" s="498"/>
      <c r="B4" s="59" t="s">
        <v>186</v>
      </c>
      <c r="C4" s="500"/>
      <c r="D4" s="500"/>
      <c r="E4" s="59" t="s">
        <v>186</v>
      </c>
      <c r="F4" s="500"/>
    </row>
    <row r="5" spans="1:6" ht="15">
      <c r="A5" s="283">
        <v>2005</v>
      </c>
      <c r="B5" s="86">
        <v>1498</v>
      </c>
      <c r="C5" s="124">
        <v>0.6</v>
      </c>
      <c r="D5" s="61"/>
      <c r="E5" s="61" t="s">
        <v>12</v>
      </c>
      <c r="F5" s="61" t="s">
        <v>12</v>
      </c>
    </row>
    <row r="6" spans="1:6" ht="15">
      <c r="A6" s="283" t="s">
        <v>188</v>
      </c>
      <c r="B6" s="61">
        <v>734</v>
      </c>
      <c r="C6" s="124">
        <v>0.29</v>
      </c>
      <c r="D6" s="61"/>
      <c r="E6" s="61" t="s">
        <v>12</v>
      </c>
      <c r="F6" s="61" t="s">
        <v>12</v>
      </c>
    </row>
    <row r="7" spans="1:6" ht="15">
      <c r="A7" s="283">
        <v>2009</v>
      </c>
      <c r="B7" s="86">
        <v>1511</v>
      </c>
      <c r="C7" s="124">
        <v>0.62</v>
      </c>
      <c r="D7" s="61"/>
      <c r="E7" s="61" t="s">
        <v>12</v>
      </c>
      <c r="F7" s="61" t="s">
        <v>12</v>
      </c>
    </row>
    <row r="8" spans="1:6" ht="15">
      <c r="A8" s="283">
        <v>2011</v>
      </c>
      <c r="B8" s="86">
        <v>1523</v>
      </c>
      <c r="C8" s="124">
        <v>0.67</v>
      </c>
      <c r="D8" s="61"/>
      <c r="E8" s="61" t="s">
        <v>12</v>
      </c>
      <c r="F8" s="61" t="s">
        <v>12</v>
      </c>
    </row>
    <row r="9" spans="1:6" ht="15.75" thickBot="1">
      <c r="A9" s="284">
        <v>2013</v>
      </c>
      <c r="B9" s="126">
        <v>25197</v>
      </c>
      <c r="C9" s="127">
        <v>0.58</v>
      </c>
      <c r="D9" s="65"/>
      <c r="E9" s="126">
        <v>14187</v>
      </c>
      <c r="F9" s="127">
        <v>0.63</v>
      </c>
    </row>
    <row r="11" spans="1:2" ht="15">
      <c r="A11" s="469" t="s">
        <v>1034</v>
      </c>
      <c r="B11" s="469"/>
    </row>
  </sheetData>
  <sheetProtection/>
  <mergeCells count="8">
    <mergeCell ref="A11:B11"/>
    <mergeCell ref="A1:F1"/>
    <mergeCell ref="B2:C2"/>
    <mergeCell ref="E2:F2"/>
    <mergeCell ref="A3:A4"/>
    <mergeCell ref="C3:C4"/>
    <mergeCell ref="D3:D4"/>
    <mergeCell ref="F3:F4"/>
  </mergeCells>
  <hyperlinks>
    <hyperlink ref="A11:B11" location="Contents!A1" display="Back to content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zoomScalePageLayoutView="0" workbookViewId="0" topLeftCell="A2">
      <selection activeCell="A23" sqref="A23:J23"/>
    </sheetView>
  </sheetViews>
  <sheetFormatPr defaultColWidth="9.140625" defaultRowHeight="15"/>
  <cols>
    <col min="1" max="1" width="15.8515625" style="0" bestFit="1" customWidth="1"/>
  </cols>
  <sheetData>
    <row r="1" spans="1:10" ht="15.75" thickBot="1">
      <c r="A1" s="466" t="s">
        <v>0</v>
      </c>
      <c r="B1" s="466"/>
      <c r="C1" s="466"/>
      <c r="D1" s="466"/>
      <c r="E1" s="466"/>
      <c r="F1" s="466"/>
      <c r="G1" s="466"/>
      <c r="H1" s="466"/>
      <c r="I1" s="466"/>
      <c r="J1" s="466"/>
    </row>
    <row r="2" spans="1:10" ht="15.75" thickBot="1">
      <c r="A2" s="3"/>
      <c r="B2" s="467" t="s">
        <v>1</v>
      </c>
      <c r="C2" s="467"/>
      <c r="D2" s="467"/>
      <c r="E2" s="467"/>
      <c r="F2" s="3"/>
      <c r="G2" s="467" t="s">
        <v>2</v>
      </c>
      <c r="H2" s="467"/>
      <c r="I2" s="467"/>
      <c r="J2" s="467"/>
    </row>
    <row r="3" spans="1:10" ht="24.75" thickBot="1">
      <c r="A3" s="6"/>
      <c r="B3" s="7">
        <v>2012</v>
      </c>
      <c r="C3" s="5">
        <v>2013</v>
      </c>
      <c r="D3" s="5">
        <v>2014</v>
      </c>
      <c r="E3" s="5" t="s">
        <v>3</v>
      </c>
      <c r="F3" s="6"/>
      <c r="G3" s="7">
        <v>2012</v>
      </c>
      <c r="H3" s="5">
        <v>2013</v>
      </c>
      <c r="I3" s="5">
        <v>2014</v>
      </c>
      <c r="J3" s="5" t="s">
        <v>3</v>
      </c>
    </row>
    <row r="4" spans="1:10" ht="15">
      <c r="A4" s="8" t="s">
        <v>4</v>
      </c>
      <c r="B4" s="9">
        <v>12894</v>
      </c>
      <c r="C4" s="9">
        <v>6502</v>
      </c>
      <c r="D4" s="9">
        <v>7004</v>
      </c>
      <c r="E4" s="10">
        <v>-0.46</v>
      </c>
      <c r="F4" s="11"/>
      <c r="G4" s="12">
        <v>249</v>
      </c>
      <c r="H4" s="12">
        <v>123</v>
      </c>
      <c r="I4" s="12">
        <v>131</v>
      </c>
      <c r="J4" s="13">
        <v>-0.47</v>
      </c>
    </row>
    <row r="5" spans="1:10" ht="15">
      <c r="A5" s="14" t="s">
        <v>5</v>
      </c>
      <c r="B5" s="15"/>
      <c r="C5" s="15"/>
      <c r="D5" s="15"/>
      <c r="E5" s="16"/>
      <c r="F5" s="17"/>
      <c r="G5" s="15"/>
      <c r="H5" s="15"/>
      <c r="I5" s="15"/>
      <c r="J5" s="15"/>
    </row>
    <row r="6" spans="1:10" ht="15">
      <c r="A6" s="18" t="s">
        <v>6</v>
      </c>
      <c r="B6" s="9">
        <v>11370</v>
      </c>
      <c r="C6" s="9">
        <v>5435</v>
      </c>
      <c r="D6" s="9">
        <v>5998</v>
      </c>
      <c r="E6" s="10">
        <v>-0.47</v>
      </c>
      <c r="F6" s="19"/>
      <c r="G6" s="12">
        <v>219</v>
      </c>
      <c r="H6" s="12">
        <v>103</v>
      </c>
      <c r="I6" s="12">
        <v>112</v>
      </c>
      <c r="J6" s="13">
        <v>-0.49</v>
      </c>
    </row>
    <row r="7" spans="1:10" ht="15">
      <c r="A7" s="18" t="s">
        <v>7</v>
      </c>
      <c r="B7" s="9">
        <v>1038</v>
      </c>
      <c r="C7" s="20">
        <v>726</v>
      </c>
      <c r="D7" s="20">
        <v>600</v>
      </c>
      <c r="E7" s="10">
        <v>-0.42</v>
      </c>
      <c r="F7" s="20"/>
      <c r="G7" s="12">
        <v>20</v>
      </c>
      <c r="H7" s="12">
        <v>14</v>
      </c>
      <c r="I7" s="12">
        <v>11</v>
      </c>
      <c r="J7" s="13">
        <v>-0.44</v>
      </c>
    </row>
    <row r="8" spans="1:10" ht="15">
      <c r="A8" s="18" t="s">
        <v>8</v>
      </c>
      <c r="B8" s="20">
        <v>301</v>
      </c>
      <c r="C8" s="20">
        <v>225</v>
      </c>
      <c r="D8" s="20">
        <v>230</v>
      </c>
      <c r="E8" s="10">
        <v>-0.24</v>
      </c>
      <c r="F8" s="19"/>
      <c r="G8" s="12">
        <v>6</v>
      </c>
      <c r="H8" s="12">
        <v>4</v>
      </c>
      <c r="I8" s="12">
        <v>4</v>
      </c>
      <c r="J8" s="13">
        <v>-0.26</v>
      </c>
    </row>
    <row r="9" spans="1:10" ht="15">
      <c r="A9" s="18" t="s">
        <v>9</v>
      </c>
      <c r="B9" s="20">
        <v>179</v>
      </c>
      <c r="C9" s="20">
        <v>111</v>
      </c>
      <c r="D9" s="20">
        <v>176</v>
      </c>
      <c r="E9" s="10">
        <v>-0.02</v>
      </c>
      <c r="F9" s="21"/>
      <c r="G9" s="12">
        <v>3</v>
      </c>
      <c r="H9" s="12">
        <v>2</v>
      </c>
      <c r="I9" s="12">
        <v>3</v>
      </c>
      <c r="J9" s="13">
        <v>-0.05</v>
      </c>
    </row>
    <row r="10" spans="1:10" ht="15">
      <c r="A10" s="18" t="s">
        <v>10</v>
      </c>
      <c r="B10" s="20">
        <v>6</v>
      </c>
      <c r="C10" s="20">
        <v>5</v>
      </c>
      <c r="D10" s="20">
        <v>0</v>
      </c>
      <c r="E10" s="10">
        <v>1</v>
      </c>
      <c r="F10" s="19"/>
      <c r="G10" s="12" t="s">
        <v>11</v>
      </c>
      <c r="H10" s="12" t="s">
        <v>11</v>
      </c>
      <c r="I10" s="12">
        <v>0</v>
      </c>
      <c r="J10" s="12" t="s">
        <v>12</v>
      </c>
    </row>
    <row r="11" spans="1:10" ht="15">
      <c r="A11" s="14" t="s">
        <v>13</v>
      </c>
      <c r="B11" s="15"/>
      <c r="C11" s="15"/>
      <c r="D11" s="15"/>
      <c r="E11" s="15"/>
      <c r="F11" s="15"/>
      <c r="G11" s="15"/>
      <c r="H11" s="15"/>
      <c r="I11" s="15"/>
      <c r="J11" s="15"/>
    </row>
    <row r="12" spans="1:10" ht="15">
      <c r="A12" s="22" t="s">
        <v>14</v>
      </c>
      <c r="B12" s="9">
        <v>3235</v>
      </c>
      <c r="C12" s="9">
        <v>3125</v>
      </c>
      <c r="D12" s="9">
        <v>3400</v>
      </c>
      <c r="E12" s="10">
        <v>0.05</v>
      </c>
      <c r="F12" s="21"/>
      <c r="G12" s="12">
        <v>591</v>
      </c>
      <c r="H12" s="12">
        <v>561</v>
      </c>
      <c r="I12" s="12">
        <v>598</v>
      </c>
      <c r="J12" s="13">
        <v>0.01</v>
      </c>
    </row>
    <row r="13" spans="1:10" ht="15">
      <c r="A13" s="18" t="s">
        <v>15</v>
      </c>
      <c r="B13" s="9">
        <v>3347</v>
      </c>
      <c r="C13" s="9">
        <v>2277</v>
      </c>
      <c r="D13" s="9">
        <v>2244</v>
      </c>
      <c r="E13" s="10">
        <v>-0.33</v>
      </c>
      <c r="F13" s="21"/>
      <c r="G13" s="12">
        <v>1490</v>
      </c>
      <c r="H13" s="12">
        <v>997</v>
      </c>
      <c r="I13" s="12">
        <v>978</v>
      </c>
      <c r="J13" s="13">
        <v>-0.34</v>
      </c>
    </row>
    <row r="14" spans="1:10" ht="15">
      <c r="A14" s="18" t="s">
        <v>16</v>
      </c>
      <c r="B14" s="9">
        <v>6312</v>
      </c>
      <c r="C14" s="9">
        <v>1100</v>
      </c>
      <c r="D14" s="9">
        <v>1360</v>
      </c>
      <c r="E14" s="10">
        <v>-0.78</v>
      </c>
      <c r="F14" s="21"/>
      <c r="G14" s="12">
        <v>170</v>
      </c>
      <c r="H14" s="12">
        <v>29</v>
      </c>
      <c r="I14" s="12">
        <v>35</v>
      </c>
      <c r="J14" s="13">
        <v>-0.79</v>
      </c>
    </row>
    <row r="15" spans="1:10" ht="15">
      <c r="A15" s="14" t="s">
        <v>17</v>
      </c>
      <c r="B15" s="15"/>
      <c r="C15" s="15"/>
      <c r="D15" s="15"/>
      <c r="E15" s="15"/>
      <c r="F15" s="15"/>
      <c r="G15" s="15"/>
      <c r="H15" s="15"/>
      <c r="I15" s="15"/>
      <c r="J15" s="15"/>
    </row>
    <row r="16" spans="1:10" ht="15">
      <c r="A16" s="18" t="s">
        <v>18</v>
      </c>
      <c r="B16" s="9">
        <v>9343</v>
      </c>
      <c r="C16" s="9">
        <v>4476</v>
      </c>
      <c r="D16" s="9">
        <v>4552</v>
      </c>
      <c r="E16" s="10">
        <v>-0.51</v>
      </c>
      <c r="F16" s="21"/>
      <c r="G16" s="12">
        <v>260</v>
      </c>
      <c r="H16" s="12">
        <v>123</v>
      </c>
      <c r="I16" s="12">
        <v>123</v>
      </c>
      <c r="J16" s="13">
        <v>-0.52</v>
      </c>
    </row>
    <row r="17" spans="1:10" ht="15">
      <c r="A17" s="18" t="s">
        <v>19</v>
      </c>
      <c r="B17" s="9">
        <v>2384</v>
      </c>
      <c r="C17" s="9">
        <v>1372</v>
      </c>
      <c r="D17" s="9">
        <v>1590</v>
      </c>
      <c r="E17" s="10">
        <v>-0.33</v>
      </c>
      <c r="F17" s="21"/>
      <c r="G17" s="12">
        <v>219</v>
      </c>
      <c r="H17" s="12">
        <v>124</v>
      </c>
      <c r="I17" s="12">
        <v>140</v>
      </c>
      <c r="J17" s="13">
        <v>-0.36</v>
      </c>
    </row>
    <row r="18" spans="1:10" ht="15">
      <c r="A18" s="18" t="s">
        <v>20</v>
      </c>
      <c r="B18" s="20">
        <v>958</v>
      </c>
      <c r="C18" s="20">
        <v>543</v>
      </c>
      <c r="D18" s="20">
        <v>716</v>
      </c>
      <c r="E18" s="10">
        <v>-0.25</v>
      </c>
      <c r="F18" s="21"/>
      <c r="G18" s="12">
        <v>468</v>
      </c>
      <c r="H18" s="12">
        <v>275</v>
      </c>
      <c r="I18" s="12">
        <v>348</v>
      </c>
      <c r="J18" s="13">
        <v>-0.26</v>
      </c>
    </row>
    <row r="19" spans="1:10" ht="15">
      <c r="A19" s="18" t="s">
        <v>21</v>
      </c>
      <c r="B19" s="20">
        <v>209</v>
      </c>
      <c r="C19" s="20">
        <v>111</v>
      </c>
      <c r="D19" s="20">
        <v>146</v>
      </c>
      <c r="E19" s="10">
        <v>-0.3</v>
      </c>
      <c r="F19" s="21"/>
      <c r="G19" s="12">
        <v>71</v>
      </c>
      <c r="H19" s="12">
        <v>35</v>
      </c>
      <c r="I19" s="12">
        <v>44</v>
      </c>
      <c r="J19" s="13">
        <v>-0.37</v>
      </c>
    </row>
    <row r="20" spans="1:10" ht="15">
      <c r="A20" s="14" t="s">
        <v>22</v>
      </c>
      <c r="B20" s="15"/>
      <c r="C20" s="15"/>
      <c r="D20" s="15"/>
      <c r="E20" s="15"/>
      <c r="F20" s="15"/>
      <c r="G20" s="15"/>
      <c r="H20" s="15"/>
      <c r="I20" s="15"/>
      <c r="J20" s="15"/>
    </row>
    <row r="21" spans="1:10" ht="15">
      <c r="A21" s="18" t="s">
        <v>23</v>
      </c>
      <c r="B21" s="9">
        <v>10474</v>
      </c>
      <c r="C21" s="9">
        <v>5269</v>
      </c>
      <c r="D21" s="9">
        <v>5517</v>
      </c>
      <c r="E21" s="10">
        <v>-0.47</v>
      </c>
      <c r="F21" s="21"/>
      <c r="G21" s="12">
        <v>403</v>
      </c>
      <c r="H21" s="12">
        <v>200</v>
      </c>
      <c r="I21" s="12">
        <v>206</v>
      </c>
      <c r="J21" s="13">
        <v>-0.49</v>
      </c>
    </row>
    <row r="22" spans="1:10" ht="15.75" thickBot="1">
      <c r="A22" s="23" t="s">
        <v>24</v>
      </c>
      <c r="B22" s="24">
        <v>2420</v>
      </c>
      <c r="C22" s="24">
        <v>1233</v>
      </c>
      <c r="D22" s="24">
        <v>1487</v>
      </c>
      <c r="E22" s="25">
        <v>-0.39</v>
      </c>
      <c r="F22" s="26"/>
      <c r="G22" s="27">
        <v>93</v>
      </c>
      <c r="H22" s="27">
        <v>47</v>
      </c>
      <c r="I22" s="27">
        <v>56</v>
      </c>
      <c r="J22" s="28">
        <v>-0.4</v>
      </c>
    </row>
    <row r="23" spans="1:10" ht="28.5" customHeight="1" thickBot="1">
      <c r="A23" s="470" t="s">
        <v>1096</v>
      </c>
      <c r="B23" s="470"/>
      <c r="C23" s="470"/>
      <c r="D23" s="470"/>
      <c r="E23" s="470"/>
      <c r="F23" s="470"/>
      <c r="G23" s="470"/>
      <c r="H23" s="470"/>
      <c r="I23" s="470"/>
      <c r="J23" s="470"/>
    </row>
    <row r="24" spans="1:10" ht="15">
      <c r="A24" s="468" t="s">
        <v>25</v>
      </c>
      <c r="B24" s="468"/>
      <c r="C24" s="468"/>
      <c r="D24" s="468"/>
      <c r="E24" s="468"/>
      <c r="F24" s="468"/>
      <c r="G24" s="468"/>
      <c r="H24" s="468"/>
      <c r="I24" s="468"/>
      <c r="J24" s="468"/>
    </row>
    <row r="25" spans="1:2" ht="15">
      <c r="A25" s="469" t="s">
        <v>1034</v>
      </c>
      <c r="B25" s="469"/>
    </row>
    <row r="30" ht="15">
      <c r="A30" s="18"/>
    </row>
    <row r="31" ht="15">
      <c r="A31" s="18"/>
    </row>
    <row r="32" ht="15">
      <c r="A32" s="18"/>
    </row>
    <row r="33" ht="15">
      <c r="A33" s="18"/>
    </row>
  </sheetData>
  <sheetProtection/>
  <mergeCells count="6">
    <mergeCell ref="A1:J1"/>
    <mergeCell ref="B2:E2"/>
    <mergeCell ref="G2:J2"/>
    <mergeCell ref="A24:J24"/>
    <mergeCell ref="A25:B25"/>
    <mergeCell ref="A23:J23"/>
  </mergeCells>
  <hyperlinks>
    <hyperlink ref="A25:B25" location="Contents!A1" display="Back to contents"/>
  </hyperlink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P8"/>
  <sheetViews>
    <sheetView zoomScalePageLayoutView="0" workbookViewId="0" topLeftCell="A1">
      <selection activeCell="A8" sqref="A8:B8"/>
    </sheetView>
  </sheetViews>
  <sheetFormatPr defaultColWidth="9.140625" defaultRowHeight="15"/>
  <cols>
    <col min="1" max="1" width="66.28125" style="0" customWidth="1"/>
    <col min="2" max="2" width="11.00390625" style="0" customWidth="1"/>
    <col min="5" max="5" width="1.421875" style="276" customWidth="1"/>
    <col min="6" max="6" width="11.00390625" style="0" customWidth="1"/>
    <col min="9" max="9" width="1.421875" style="276" customWidth="1"/>
    <col min="10" max="10" width="11.7109375" style="0" customWidth="1"/>
    <col min="13" max="13" width="1.421875" style="276" customWidth="1"/>
    <col min="14" max="14" width="12.28125" style="0" customWidth="1"/>
  </cols>
  <sheetData>
    <row r="1" spans="1:16" ht="15">
      <c r="A1" s="502" t="s">
        <v>189</v>
      </c>
      <c r="B1" s="502"/>
      <c r="C1" s="502"/>
      <c r="D1" s="502"/>
      <c r="E1" s="502"/>
      <c r="F1" s="502"/>
      <c r="G1" s="312"/>
      <c r="H1" s="312"/>
      <c r="I1" s="312"/>
      <c r="J1" s="312"/>
      <c r="K1" s="312"/>
      <c r="L1" s="312"/>
      <c r="M1" s="312"/>
      <c r="N1" s="312"/>
      <c r="O1" s="312"/>
      <c r="P1" s="312"/>
    </row>
    <row r="2" spans="1:16" ht="36.75">
      <c r="A2" s="318"/>
      <c r="B2" s="319" t="s">
        <v>910</v>
      </c>
      <c r="C2" s="319" t="s">
        <v>911</v>
      </c>
      <c r="D2" s="319" t="s">
        <v>912</v>
      </c>
      <c r="E2" s="319"/>
      <c r="F2" s="319" t="s">
        <v>913</v>
      </c>
      <c r="G2" s="319" t="s">
        <v>914</v>
      </c>
      <c r="H2" s="319" t="s">
        <v>915</v>
      </c>
      <c r="I2" s="319"/>
      <c r="J2" s="319" t="s">
        <v>916</v>
      </c>
      <c r="K2" s="319" t="s">
        <v>917</v>
      </c>
      <c r="L2" s="319" t="s">
        <v>918</v>
      </c>
      <c r="M2" s="319"/>
      <c r="N2" s="319" t="s">
        <v>919</v>
      </c>
      <c r="O2" s="319" t="s">
        <v>920</v>
      </c>
      <c r="P2" s="319" t="s">
        <v>921</v>
      </c>
    </row>
    <row r="3" spans="1:16" ht="15">
      <c r="A3" s="314" t="s">
        <v>190</v>
      </c>
      <c r="B3" s="315">
        <v>42.4</v>
      </c>
      <c r="C3" s="315">
        <v>33.4</v>
      </c>
      <c r="D3" s="315">
        <v>52</v>
      </c>
      <c r="E3" s="315"/>
      <c r="F3" s="316">
        <v>42.6</v>
      </c>
      <c r="G3" s="315">
        <v>36.4</v>
      </c>
      <c r="H3" s="315">
        <v>49</v>
      </c>
      <c r="I3" s="315"/>
      <c r="J3" s="316">
        <v>39.5</v>
      </c>
      <c r="K3" s="315">
        <v>34.3</v>
      </c>
      <c r="L3" s="315">
        <v>44.9</v>
      </c>
      <c r="M3" s="315"/>
      <c r="N3" s="316">
        <v>36.9</v>
      </c>
      <c r="O3" s="315">
        <v>35.4</v>
      </c>
      <c r="P3" s="315">
        <v>38.3</v>
      </c>
    </row>
    <row r="4" spans="1:16" ht="15">
      <c r="A4" s="314" t="s">
        <v>191</v>
      </c>
      <c r="B4" s="317">
        <v>22.7</v>
      </c>
      <c r="C4" s="315">
        <v>16.9</v>
      </c>
      <c r="D4" s="315">
        <v>29.7</v>
      </c>
      <c r="E4" s="315"/>
      <c r="F4" s="317">
        <v>24.8</v>
      </c>
      <c r="G4" s="315">
        <v>20.4</v>
      </c>
      <c r="H4" s="315">
        <v>29.7</v>
      </c>
      <c r="I4" s="315"/>
      <c r="J4" s="317">
        <v>22</v>
      </c>
      <c r="K4" s="315">
        <v>19.6</v>
      </c>
      <c r="L4" s="315">
        <v>24.5</v>
      </c>
      <c r="M4" s="315"/>
      <c r="N4" s="317">
        <v>19.7</v>
      </c>
      <c r="O4" s="315">
        <v>18.7</v>
      </c>
      <c r="P4" s="315">
        <v>20.6</v>
      </c>
    </row>
    <row r="5" spans="1:16" ht="15">
      <c r="A5" s="320" t="s">
        <v>192</v>
      </c>
      <c r="B5" s="321">
        <v>9.9</v>
      </c>
      <c r="C5" s="322">
        <v>7.9</v>
      </c>
      <c r="D5" s="322">
        <v>12.4</v>
      </c>
      <c r="E5" s="322"/>
      <c r="F5" s="321">
        <v>8.3</v>
      </c>
      <c r="G5" s="322">
        <v>6.3</v>
      </c>
      <c r="H5" s="322">
        <v>10.8</v>
      </c>
      <c r="I5" s="322"/>
      <c r="J5" s="321">
        <v>9</v>
      </c>
      <c r="K5" s="322">
        <v>7.1</v>
      </c>
      <c r="L5" s="322">
        <v>11.3</v>
      </c>
      <c r="M5" s="322"/>
      <c r="N5" s="321">
        <v>8.1</v>
      </c>
      <c r="O5" s="322">
        <v>7.3</v>
      </c>
      <c r="P5" s="322">
        <v>8.9</v>
      </c>
    </row>
    <row r="6" ht="15">
      <c r="A6" s="41" t="s">
        <v>193</v>
      </c>
    </row>
    <row r="8" spans="1:2" ht="15">
      <c r="A8" s="469" t="s">
        <v>1034</v>
      </c>
      <c r="B8" s="469"/>
    </row>
  </sheetData>
  <sheetProtection/>
  <mergeCells count="2">
    <mergeCell ref="A1:F1"/>
    <mergeCell ref="A8:B8"/>
  </mergeCells>
  <hyperlinks>
    <hyperlink ref="A8:B8" location="Contents!A1" display="Back to contents"/>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11"/>
  <sheetViews>
    <sheetView zoomScalePageLayoutView="0" workbookViewId="0" topLeftCell="A1">
      <selection activeCell="A11" sqref="A11:B11"/>
    </sheetView>
  </sheetViews>
  <sheetFormatPr defaultColWidth="9.140625" defaultRowHeight="15"/>
  <cols>
    <col min="1" max="1" width="22.7109375" style="0" customWidth="1"/>
    <col min="5" max="5" width="9.57421875" style="0" customWidth="1"/>
  </cols>
  <sheetData>
    <row r="1" spans="1:5" ht="34.5" customHeight="1" thickBot="1">
      <c r="A1" s="503" t="s">
        <v>194</v>
      </c>
      <c r="B1" s="503"/>
      <c r="C1" s="503"/>
      <c r="D1" s="503"/>
      <c r="E1" s="503"/>
    </row>
    <row r="2" spans="1:5" ht="15.75" thickBot="1">
      <c r="A2" s="129" t="s">
        <v>195</v>
      </c>
      <c r="B2" s="129">
        <v>2005</v>
      </c>
      <c r="C2" s="129">
        <v>2009</v>
      </c>
      <c r="D2" s="129">
        <v>2011</v>
      </c>
      <c r="E2" s="129">
        <v>2013</v>
      </c>
    </row>
    <row r="3" spans="1:5" ht="15">
      <c r="A3" s="323">
        <v>0</v>
      </c>
      <c r="B3" s="324">
        <v>0.773</v>
      </c>
      <c r="C3" s="324">
        <v>0.752</v>
      </c>
      <c r="D3" s="324">
        <v>0.78</v>
      </c>
      <c r="E3" s="324">
        <v>0.803</v>
      </c>
    </row>
    <row r="4" spans="1:5" ht="15">
      <c r="A4" s="45" t="s">
        <v>196</v>
      </c>
      <c r="B4" s="324">
        <v>0.069</v>
      </c>
      <c r="C4" s="324">
        <v>0.076</v>
      </c>
      <c r="D4" s="324">
        <v>0.071</v>
      </c>
      <c r="E4" s="324">
        <v>0.066</v>
      </c>
    </row>
    <row r="5" spans="1:5" ht="15">
      <c r="A5" s="45" t="s">
        <v>197</v>
      </c>
      <c r="B5" s="324">
        <v>0.055</v>
      </c>
      <c r="C5" s="324">
        <v>0.06</v>
      </c>
      <c r="D5" s="324">
        <v>0.047</v>
      </c>
      <c r="E5" s="324">
        <v>0.047</v>
      </c>
    </row>
    <row r="6" spans="1:5" ht="15">
      <c r="A6" s="45" t="s">
        <v>198</v>
      </c>
      <c r="B6" s="324">
        <v>0.039</v>
      </c>
      <c r="C6" s="324">
        <v>0.03</v>
      </c>
      <c r="D6" s="324">
        <v>0.026</v>
      </c>
      <c r="E6" s="324">
        <v>0.024</v>
      </c>
    </row>
    <row r="7" spans="1:5" ht="15">
      <c r="A7" s="45" t="s">
        <v>199</v>
      </c>
      <c r="B7" s="324">
        <v>0.026</v>
      </c>
      <c r="C7" s="324">
        <v>0.022</v>
      </c>
      <c r="D7" s="324">
        <v>0.023</v>
      </c>
      <c r="E7" s="324">
        <v>0.019</v>
      </c>
    </row>
    <row r="8" spans="1:5" ht="15.75" thickBot="1">
      <c r="A8" s="129" t="s">
        <v>200</v>
      </c>
      <c r="B8" s="325">
        <v>0.038</v>
      </c>
      <c r="C8" s="325">
        <v>0.06</v>
      </c>
      <c r="D8" s="325">
        <v>0.053</v>
      </c>
      <c r="E8" s="325">
        <v>0.041</v>
      </c>
    </row>
    <row r="9" spans="1:5" ht="28.5" customHeight="1">
      <c r="A9" s="504" t="s">
        <v>201</v>
      </c>
      <c r="B9" s="504"/>
      <c r="C9" s="504"/>
      <c r="D9" s="504"/>
      <c r="E9" s="504"/>
    </row>
    <row r="11" spans="1:2" ht="15">
      <c r="A11" s="469" t="s">
        <v>1034</v>
      </c>
      <c r="B11" s="469"/>
    </row>
  </sheetData>
  <sheetProtection/>
  <mergeCells count="3">
    <mergeCell ref="A1:E1"/>
    <mergeCell ref="A9:E9"/>
    <mergeCell ref="A11:B11"/>
  </mergeCells>
  <hyperlinks>
    <hyperlink ref="A11:B11" location="Contents!A1" display="Back to contents"/>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H12"/>
  <sheetViews>
    <sheetView zoomScalePageLayoutView="0" workbookViewId="0" topLeftCell="A1">
      <selection activeCell="A12" sqref="A12:B12"/>
    </sheetView>
  </sheetViews>
  <sheetFormatPr defaultColWidth="9.140625" defaultRowHeight="15"/>
  <cols>
    <col min="1" max="1" width="39.57421875" style="0" customWidth="1"/>
    <col min="2" max="2" width="14.140625" style="0" customWidth="1"/>
    <col min="3" max="4" width="15.57421875" style="276" customWidth="1"/>
    <col min="5" max="5" width="2.140625" style="276" customWidth="1"/>
    <col min="6" max="6" width="16.140625" style="0" customWidth="1"/>
    <col min="7" max="7" width="11.421875" style="0" customWidth="1"/>
    <col min="8" max="8" width="12.421875" style="0" customWidth="1"/>
  </cols>
  <sheetData>
    <row r="1" spans="1:7" ht="18.75" customHeight="1" thickBot="1">
      <c r="A1" s="507" t="s">
        <v>202</v>
      </c>
      <c r="B1" s="507"/>
      <c r="C1" s="507"/>
      <c r="D1" s="507"/>
      <c r="E1" s="328"/>
      <c r="F1" s="328"/>
      <c r="G1" s="71"/>
    </row>
    <row r="2" spans="1:8" ht="39.75" customHeight="1" thickBot="1">
      <c r="A2" s="326" t="s">
        <v>203</v>
      </c>
      <c r="B2" s="327" t="s">
        <v>922</v>
      </c>
      <c r="C2" s="327" t="s">
        <v>923</v>
      </c>
      <c r="D2" s="327" t="s">
        <v>924</v>
      </c>
      <c r="E2" s="327"/>
      <c r="F2" s="327" t="s">
        <v>927</v>
      </c>
      <c r="G2" s="327" t="s">
        <v>925</v>
      </c>
      <c r="H2" s="327" t="s">
        <v>926</v>
      </c>
    </row>
    <row r="3" spans="1:8" ht="54" customHeight="1">
      <c r="A3" s="329" t="s">
        <v>205</v>
      </c>
      <c r="B3" s="330">
        <v>76.4</v>
      </c>
      <c r="C3" s="331">
        <v>73.8</v>
      </c>
      <c r="D3" s="331">
        <v>79</v>
      </c>
      <c r="E3" s="331"/>
      <c r="F3" s="330">
        <v>54</v>
      </c>
      <c r="G3" s="332">
        <v>52.7</v>
      </c>
      <c r="H3" s="333">
        <v>55.2</v>
      </c>
    </row>
    <row r="4" spans="1:8" ht="39.75" customHeight="1">
      <c r="A4" s="329" t="s">
        <v>206</v>
      </c>
      <c r="B4" s="331">
        <v>16.2</v>
      </c>
      <c r="C4" s="331">
        <v>14.4</v>
      </c>
      <c r="D4" s="331">
        <v>18</v>
      </c>
      <c r="E4" s="331"/>
      <c r="F4" s="331">
        <v>54.9</v>
      </c>
      <c r="G4" s="332">
        <v>53.4</v>
      </c>
      <c r="H4" s="333">
        <v>56.5</v>
      </c>
    </row>
    <row r="5" spans="1:8" ht="39.75" customHeight="1">
      <c r="A5" s="329" t="s">
        <v>207</v>
      </c>
      <c r="B5" s="331">
        <v>89.3</v>
      </c>
      <c r="C5" s="331">
        <v>87.6</v>
      </c>
      <c r="D5" s="331">
        <v>91</v>
      </c>
      <c r="E5" s="331"/>
      <c r="F5" s="331">
        <v>60.2</v>
      </c>
      <c r="G5" s="332">
        <v>58.7</v>
      </c>
      <c r="H5" s="333">
        <v>61.7</v>
      </c>
    </row>
    <row r="6" spans="1:8" ht="39.75" customHeight="1">
      <c r="A6" s="329" t="s">
        <v>208</v>
      </c>
      <c r="B6" s="331">
        <v>96.3</v>
      </c>
      <c r="C6" s="331">
        <v>95.6</v>
      </c>
      <c r="D6" s="331">
        <v>97.1</v>
      </c>
      <c r="E6" s="331"/>
      <c r="F6" s="331">
        <v>86.4</v>
      </c>
      <c r="G6" s="332">
        <v>85.7</v>
      </c>
      <c r="H6" s="333">
        <v>87.2</v>
      </c>
    </row>
    <row r="7" spans="1:8" ht="63" customHeight="1">
      <c r="A7" s="329" t="s">
        <v>209</v>
      </c>
      <c r="B7" s="331" t="s">
        <v>210</v>
      </c>
      <c r="C7" s="331"/>
      <c r="D7" s="331"/>
      <c r="E7" s="331"/>
      <c r="F7" s="331">
        <v>19.7</v>
      </c>
      <c r="G7" s="332">
        <v>18.6</v>
      </c>
      <c r="H7" s="333">
        <v>20.8</v>
      </c>
    </row>
    <row r="8" spans="1:8" ht="57.75" customHeight="1">
      <c r="A8" s="334" t="s">
        <v>211</v>
      </c>
      <c r="B8" s="335" t="s">
        <v>210</v>
      </c>
      <c r="C8" s="335"/>
      <c r="D8" s="335"/>
      <c r="E8" s="335"/>
      <c r="F8" s="335">
        <v>10.9</v>
      </c>
      <c r="G8" s="336">
        <v>10</v>
      </c>
      <c r="H8" s="337">
        <v>11.8</v>
      </c>
    </row>
    <row r="9" spans="1:7" ht="39.75" customHeight="1">
      <c r="A9" s="505" t="s">
        <v>193</v>
      </c>
      <c r="B9" s="505"/>
      <c r="C9" s="505"/>
      <c r="D9" s="505"/>
      <c r="E9" s="505"/>
      <c r="F9" s="505"/>
      <c r="G9" s="506"/>
    </row>
    <row r="10" spans="1:7" ht="15">
      <c r="A10" s="480"/>
      <c r="B10" s="480"/>
      <c r="C10" s="480"/>
      <c r="D10" s="480"/>
      <c r="E10" s="480"/>
      <c r="F10" s="480"/>
      <c r="G10" s="506"/>
    </row>
    <row r="12" spans="1:2" ht="15">
      <c r="A12" s="469" t="s">
        <v>1034</v>
      </c>
      <c r="B12" s="469"/>
    </row>
  </sheetData>
  <sheetProtection/>
  <mergeCells count="4">
    <mergeCell ref="A12:B12"/>
    <mergeCell ref="A9:F10"/>
    <mergeCell ref="G9:G10"/>
    <mergeCell ref="A1:D1"/>
  </mergeCells>
  <hyperlinks>
    <hyperlink ref="A12:B12" location="Contents!A1" display="Back to contents"/>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J19"/>
  <sheetViews>
    <sheetView zoomScalePageLayoutView="0" workbookViewId="0" topLeftCell="A1">
      <selection activeCell="A19" sqref="A19:B19"/>
    </sheetView>
  </sheetViews>
  <sheetFormatPr defaultColWidth="9.140625" defaultRowHeight="15"/>
  <sheetData>
    <row r="1" spans="1:10" ht="15.75" thickBot="1">
      <c r="A1" s="508" t="s">
        <v>212</v>
      </c>
      <c r="B1" s="508"/>
      <c r="C1" s="508"/>
      <c r="D1" s="508"/>
      <c r="E1" s="508"/>
      <c r="F1" s="508"/>
      <c r="G1" s="508"/>
      <c r="H1" s="508"/>
      <c r="I1" s="508"/>
      <c r="J1" s="63"/>
    </row>
    <row r="2" spans="1:10" ht="15.75" thickBot="1">
      <c r="A2" s="30"/>
      <c r="B2" s="472" t="s">
        <v>213</v>
      </c>
      <c r="C2" s="472"/>
      <c r="D2" s="472"/>
      <c r="E2" s="472"/>
      <c r="F2" s="4"/>
      <c r="G2" s="467" t="s">
        <v>214</v>
      </c>
      <c r="H2" s="467"/>
      <c r="I2" s="467"/>
      <c r="J2" s="467"/>
    </row>
    <row r="3" spans="1:10" ht="24.75" thickBot="1">
      <c r="A3" s="29"/>
      <c r="B3" s="27">
        <v>2012</v>
      </c>
      <c r="C3" s="34">
        <v>2013</v>
      </c>
      <c r="D3" s="34">
        <v>2014</v>
      </c>
      <c r="E3" s="66" t="s">
        <v>215</v>
      </c>
      <c r="F3" s="66"/>
      <c r="G3" s="66">
        <v>2012</v>
      </c>
      <c r="H3" s="130">
        <v>2013</v>
      </c>
      <c r="I3" s="130">
        <v>2014</v>
      </c>
      <c r="J3" s="1"/>
    </row>
    <row r="4" spans="1:10" ht="15">
      <c r="A4" s="30" t="s">
        <v>4</v>
      </c>
      <c r="B4" s="36">
        <v>3235</v>
      </c>
      <c r="C4" s="36">
        <v>3125</v>
      </c>
      <c r="D4" s="36">
        <v>3400</v>
      </c>
      <c r="E4" s="131">
        <v>0.05</v>
      </c>
      <c r="F4" s="62"/>
      <c r="G4" s="62">
        <v>598</v>
      </c>
      <c r="H4" s="62">
        <v>571</v>
      </c>
      <c r="I4" s="62">
        <v>611</v>
      </c>
      <c r="J4" s="1"/>
    </row>
    <row r="5" spans="1:10" ht="15">
      <c r="A5" s="132" t="s">
        <v>22</v>
      </c>
      <c r="E5" s="92"/>
      <c r="F5" s="92"/>
      <c r="G5" s="92"/>
      <c r="H5" s="92"/>
      <c r="I5" s="92"/>
      <c r="J5" s="1"/>
    </row>
    <row r="6" spans="1:10" ht="15">
      <c r="A6" s="18" t="s">
        <v>24</v>
      </c>
      <c r="B6" s="12">
        <v>712</v>
      </c>
      <c r="C6" s="12">
        <v>736</v>
      </c>
      <c r="D6" s="12">
        <v>900</v>
      </c>
      <c r="E6" s="131">
        <v>0.26</v>
      </c>
      <c r="F6" s="62"/>
      <c r="G6" s="62">
        <v>269</v>
      </c>
      <c r="H6" s="62">
        <v>275</v>
      </c>
      <c r="I6" s="62">
        <v>331</v>
      </c>
      <c r="J6" s="1"/>
    </row>
    <row r="7" spans="1:10" ht="15">
      <c r="A7" s="18" t="s">
        <v>23</v>
      </c>
      <c r="B7" s="36">
        <v>2523</v>
      </c>
      <c r="C7" s="36">
        <v>2389</v>
      </c>
      <c r="D7" s="36">
        <v>2500</v>
      </c>
      <c r="E7" s="131">
        <v>-0.01</v>
      </c>
      <c r="F7" s="62"/>
      <c r="G7" s="62">
        <v>911</v>
      </c>
      <c r="H7" s="62">
        <v>854</v>
      </c>
      <c r="I7" s="62">
        <v>880</v>
      </c>
      <c r="J7" s="1"/>
    </row>
    <row r="8" spans="1:10" ht="15">
      <c r="A8" s="132" t="s">
        <v>17</v>
      </c>
      <c r="E8" s="92"/>
      <c r="F8" s="92"/>
      <c r="G8" s="92"/>
      <c r="H8" s="92"/>
      <c r="I8" s="92"/>
      <c r="J8" s="1"/>
    </row>
    <row r="9" spans="1:10" ht="15">
      <c r="A9" s="18" t="s">
        <v>18</v>
      </c>
      <c r="B9" s="36">
        <v>2198</v>
      </c>
      <c r="C9" s="36">
        <v>2019</v>
      </c>
      <c r="D9" s="36">
        <v>2016</v>
      </c>
      <c r="E9" s="131">
        <v>-0.08</v>
      </c>
      <c r="F9" s="62"/>
      <c r="G9" s="62">
        <v>686</v>
      </c>
      <c r="H9" s="62">
        <v>628</v>
      </c>
      <c r="I9" s="62">
        <v>624</v>
      </c>
      <c r="J9" s="1"/>
    </row>
    <row r="10" spans="1:10" ht="15">
      <c r="A10" s="18" t="s">
        <v>19</v>
      </c>
      <c r="B10" s="12">
        <v>778</v>
      </c>
      <c r="C10" s="12">
        <v>808</v>
      </c>
      <c r="D10" s="36">
        <v>1006</v>
      </c>
      <c r="E10" s="131">
        <v>0.29</v>
      </c>
      <c r="F10" s="62"/>
      <c r="G10" s="62">
        <v>489</v>
      </c>
      <c r="H10" s="62">
        <v>495</v>
      </c>
      <c r="I10" s="62">
        <v>598</v>
      </c>
      <c r="J10" s="1"/>
    </row>
    <row r="11" spans="1:10" ht="36">
      <c r="A11" s="18" t="s">
        <v>20</v>
      </c>
      <c r="B11" s="12">
        <v>205</v>
      </c>
      <c r="C11" s="12">
        <v>260</v>
      </c>
      <c r="D11" s="12">
        <v>324</v>
      </c>
      <c r="E11" s="131">
        <v>0.58</v>
      </c>
      <c r="F11" s="62"/>
      <c r="G11" s="62">
        <v>904</v>
      </c>
      <c r="H11" s="117">
        <v>1133</v>
      </c>
      <c r="I11" s="117">
        <v>1376</v>
      </c>
      <c r="J11" s="1"/>
    </row>
    <row r="12" spans="1:10" ht="15">
      <c r="A12" s="18" t="s">
        <v>216</v>
      </c>
      <c r="B12" s="12">
        <v>28</v>
      </c>
      <c r="C12" s="12">
        <v>24</v>
      </c>
      <c r="D12" s="12">
        <v>29</v>
      </c>
      <c r="E12" s="131">
        <v>0.04</v>
      </c>
      <c r="F12" s="62"/>
      <c r="G12" s="62">
        <v>182</v>
      </c>
      <c r="H12" s="62">
        <v>150</v>
      </c>
      <c r="I12" s="62">
        <v>174</v>
      </c>
      <c r="J12" s="1"/>
    </row>
    <row r="13" spans="1:10" ht="36">
      <c r="A13" s="18" t="s">
        <v>217</v>
      </c>
      <c r="B13" s="12">
        <v>18</v>
      </c>
      <c r="C13" s="12">
        <v>8</v>
      </c>
      <c r="D13" s="12">
        <v>7</v>
      </c>
      <c r="E13" s="131">
        <v>-0.61</v>
      </c>
      <c r="F13" s="62"/>
      <c r="G13" s="62">
        <v>521</v>
      </c>
      <c r="H13" s="62">
        <v>236</v>
      </c>
      <c r="I13" s="62">
        <v>206</v>
      </c>
      <c r="J13" s="1"/>
    </row>
    <row r="14" spans="1:10" ht="24">
      <c r="A14" s="18" t="s">
        <v>218</v>
      </c>
      <c r="B14" s="12">
        <v>0</v>
      </c>
      <c r="C14" s="12">
        <v>0</v>
      </c>
      <c r="D14" s="12">
        <v>1</v>
      </c>
      <c r="E14" s="62" t="s">
        <v>12</v>
      </c>
      <c r="F14" s="62"/>
      <c r="G14" s="62">
        <v>0</v>
      </c>
      <c r="H14" s="62">
        <v>0</v>
      </c>
      <c r="I14" s="62">
        <v>122</v>
      </c>
      <c r="J14" s="1"/>
    </row>
    <row r="15" spans="1:10" ht="24.75" thickBot="1">
      <c r="A15" s="23" t="s">
        <v>105</v>
      </c>
      <c r="B15" s="27">
        <v>8</v>
      </c>
      <c r="C15" s="27">
        <v>6</v>
      </c>
      <c r="D15" s="27">
        <v>17</v>
      </c>
      <c r="E15" s="133">
        <v>1.13</v>
      </c>
      <c r="F15" s="66"/>
      <c r="G15" s="66" t="s">
        <v>12</v>
      </c>
      <c r="H15" s="66" t="s">
        <v>12</v>
      </c>
      <c r="I15" s="66" t="s">
        <v>12</v>
      </c>
      <c r="J15" s="63"/>
    </row>
    <row r="16" spans="1:10" ht="33.75" customHeight="1">
      <c r="A16" s="479" t="s">
        <v>219</v>
      </c>
      <c r="B16" s="479"/>
      <c r="C16" s="479"/>
      <c r="D16" s="479"/>
      <c r="E16" s="479"/>
      <c r="F16" s="479"/>
      <c r="G16" s="479"/>
      <c r="H16" s="479"/>
      <c r="I16" s="479"/>
      <c r="J16" s="479"/>
    </row>
    <row r="17" spans="1:10" ht="22.5" customHeight="1">
      <c r="A17" s="480" t="s">
        <v>220</v>
      </c>
      <c r="B17" s="480"/>
      <c r="C17" s="480"/>
      <c r="D17" s="480"/>
      <c r="E17" s="480"/>
      <c r="F17" s="480"/>
      <c r="G17" s="480"/>
      <c r="H17" s="480"/>
      <c r="I17" s="480"/>
      <c r="J17" s="480"/>
    </row>
    <row r="19" spans="1:2" ht="15">
      <c r="A19" s="469" t="s">
        <v>1034</v>
      </c>
      <c r="B19" s="469"/>
    </row>
  </sheetData>
  <sheetProtection/>
  <mergeCells count="6">
    <mergeCell ref="A19:B19"/>
    <mergeCell ref="A1:I1"/>
    <mergeCell ref="B2:E2"/>
    <mergeCell ref="G2:J2"/>
    <mergeCell ref="A16:J16"/>
    <mergeCell ref="A17:J17"/>
  </mergeCells>
  <hyperlinks>
    <hyperlink ref="A19:B19" location="Contents!A1" display="Back to contents"/>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15"/>
  <sheetViews>
    <sheetView zoomScalePageLayoutView="0" workbookViewId="0" topLeftCell="A1">
      <selection activeCell="A15" sqref="A15:B15"/>
    </sheetView>
  </sheetViews>
  <sheetFormatPr defaultColWidth="9.140625" defaultRowHeight="15"/>
  <sheetData>
    <row r="1" spans="1:5" ht="15.75" thickBot="1">
      <c r="A1" s="471" t="s">
        <v>221</v>
      </c>
      <c r="B1" s="471"/>
      <c r="C1" s="471"/>
      <c r="D1" s="471"/>
      <c r="E1" s="471"/>
    </row>
    <row r="2" spans="3:5" ht="24" customHeight="1" thickBot="1">
      <c r="C2" s="467" t="s">
        <v>222</v>
      </c>
      <c r="D2" s="467"/>
      <c r="E2" s="467"/>
    </row>
    <row r="3" spans="1:5" ht="36.75" thickBot="1">
      <c r="A3" s="33" t="s">
        <v>130</v>
      </c>
      <c r="B3" s="93" t="s">
        <v>131</v>
      </c>
      <c r="C3" s="27">
        <v>2012</v>
      </c>
      <c r="D3" s="34">
        <v>2013</v>
      </c>
      <c r="E3" s="34">
        <v>2014</v>
      </c>
    </row>
    <row r="4" spans="1:5" ht="24">
      <c r="A4" s="92" t="s">
        <v>223</v>
      </c>
      <c r="B4" s="30" t="s">
        <v>133</v>
      </c>
      <c r="C4" s="12">
        <v>660</v>
      </c>
      <c r="D4" s="12">
        <v>528</v>
      </c>
      <c r="E4" s="12">
        <v>425</v>
      </c>
    </row>
    <row r="5" spans="1:5" ht="15">
      <c r="A5" s="114"/>
      <c r="B5" s="92" t="s">
        <v>134</v>
      </c>
      <c r="C5" s="13">
        <v>0.63</v>
      </c>
      <c r="D5" s="13">
        <v>0.58</v>
      </c>
      <c r="E5" s="13">
        <v>0.52</v>
      </c>
    </row>
    <row r="6" spans="1:5" ht="15">
      <c r="A6" s="114"/>
      <c r="B6" s="92" t="s">
        <v>224</v>
      </c>
      <c r="C6" s="13">
        <v>0.19</v>
      </c>
      <c r="D6" s="13">
        <v>0.18</v>
      </c>
      <c r="E6" s="13">
        <v>0.23</v>
      </c>
    </row>
    <row r="7" spans="2:5" ht="24">
      <c r="B7" s="92" t="s">
        <v>136</v>
      </c>
      <c r="C7" s="13">
        <v>0.18</v>
      </c>
      <c r="D7" s="13">
        <v>0.25</v>
      </c>
      <c r="E7" s="13">
        <v>0.25</v>
      </c>
    </row>
    <row r="8" spans="1:5" ht="24">
      <c r="A8" s="92" t="s">
        <v>225</v>
      </c>
      <c r="B8" s="30" t="s">
        <v>133</v>
      </c>
      <c r="C8" s="36">
        <v>3244</v>
      </c>
      <c r="D8" s="36">
        <v>2671</v>
      </c>
      <c r="E8" s="36">
        <v>2193</v>
      </c>
    </row>
    <row r="9" spans="1:5" ht="15">
      <c r="A9" s="114"/>
      <c r="B9" s="92" t="s">
        <v>134</v>
      </c>
      <c r="C9" s="13">
        <v>0.5</v>
      </c>
      <c r="D9" s="13">
        <v>0.51</v>
      </c>
      <c r="E9" s="13">
        <v>0.49</v>
      </c>
    </row>
    <row r="10" spans="2:5" ht="15">
      <c r="B10" s="92" t="s">
        <v>224</v>
      </c>
      <c r="C10" s="13">
        <v>0.26</v>
      </c>
      <c r="D10" s="13">
        <v>0.24</v>
      </c>
      <c r="E10" s="13">
        <v>0.25</v>
      </c>
    </row>
    <row r="11" spans="1:5" ht="24.75" thickBot="1">
      <c r="A11" s="134"/>
      <c r="B11" s="93" t="s">
        <v>136</v>
      </c>
      <c r="C11" s="28">
        <v>0.23</v>
      </c>
      <c r="D11" s="28">
        <v>0.26</v>
      </c>
      <c r="E11" s="28">
        <v>0.25</v>
      </c>
    </row>
    <row r="12" spans="1:5" ht="22.5" customHeight="1">
      <c r="A12" s="468" t="s">
        <v>226</v>
      </c>
      <c r="B12" s="468"/>
      <c r="C12" s="468"/>
      <c r="D12" s="468"/>
      <c r="E12" s="468"/>
    </row>
    <row r="13" spans="1:5" ht="15">
      <c r="A13" s="509" t="s">
        <v>62</v>
      </c>
      <c r="B13" s="509"/>
      <c r="C13" s="509"/>
      <c r="D13" s="509"/>
      <c r="E13" s="509"/>
    </row>
    <row r="15" spans="1:2" ht="15">
      <c r="A15" s="469" t="s">
        <v>1034</v>
      </c>
      <c r="B15" s="469"/>
    </row>
  </sheetData>
  <sheetProtection/>
  <mergeCells count="5">
    <mergeCell ref="A1:E1"/>
    <mergeCell ref="C2:E2"/>
    <mergeCell ref="A12:E12"/>
    <mergeCell ref="A13:E13"/>
    <mergeCell ref="A15:B15"/>
  </mergeCells>
  <hyperlinks>
    <hyperlink ref="A15:B15" location="Contents!A1" display="Back to contents"/>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10"/>
  <sheetViews>
    <sheetView zoomScalePageLayoutView="0" workbookViewId="0" topLeftCell="A1">
      <selection activeCell="A10" sqref="A10:B10"/>
    </sheetView>
  </sheetViews>
  <sheetFormatPr defaultColWidth="9.140625" defaultRowHeight="15"/>
  <sheetData>
    <row r="1" spans="1:5" ht="30" customHeight="1" thickBot="1">
      <c r="A1" s="466" t="s">
        <v>227</v>
      </c>
      <c r="B1" s="466"/>
      <c r="C1" s="466"/>
      <c r="D1" s="466"/>
      <c r="E1" s="466"/>
    </row>
    <row r="2" spans="1:5" ht="36.75" thickBot="1">
      <c r="A2" s="93" t="s">
        <v>130</v>
      </c>
      <c r="B2" s="93" t="s">
        <v>131</v>
      </c>
      <c r="C2" s="27">
        <v>2012</v>
      </c>
      <c r="D2" s="27">
        <v>2013</v>
      </c>
      <c r="E2" s="27">
        <v>2014</v>
      </c>
    </row>
    <row r="3" spans="1:5" ht="24">
      <c r="A3" s="92" t="s">
        <v>223</v>
      </c>
      <c r="B3" s="92" t="s">
        <v>228</v>
      </c>
      <c r="C3" s="36">
        <v>2587</v>
      </c>
      <c r="D3" s="36">
        <v>2301</v>
      </c>
      <c r="E3" s="36">
        <v>1655</v>
      </c>
    </row>
    <row r="4" spans="1:5" ht="15">
      <c r="A4" s="92"/>
      <c r="B4" s="92" t="s">
        <v>229</v>
      </c>
      <c r="C4" s="13">
        <v>0.31</v>
      </c>
      <c r="D4" s="13">
        <v>0.35</v>
      </c>
      <c r="E4" s="13">
        <v>0.39</v>
      </c>
    </row>
    <row r="5" spans="1:5" ht="24">
      <c r="A5" s="92" t="s">
        <v>225</v>
      </c>
      <c r="B5" s="92" t="s">
        <v>228</v>
      </c>
      <c r="C5" s="36">
        <v>24221</v>
      </c>
      <c r="D5" s="36">
        <v>19993</v>
      </c>
      <c r="E5" s="36">
        <v>15180</v>
      </c>
    </row>
    <row r="6" spans="1:5" ht="15.75" thickBot="1">
      <c r="A6" s="93"/>
      <c r="B6" s="93" t="s">
        <v>229</v>
      </c>
      <c r="C6" s="28">
        <v>0.28</v>
      </c>
      <c r="D6" s="28">
        <v>0.31</v>
      </c>
      <c r="E6" s="28">
        <v>0.33</v>
      </c>
    </row>
    <row r="7" spans="1:5" ht="22.5" customHeight="1">
      <c r="A7" s="468" t="s">
        <v>226</v>
      </c>
      <c r="B7" s="468"/>
      <c r="C7" s="468"/>
      <c r="D7" s="468"/>
      <c r="E7" s="468"/>
    </row>
    <row r="8" spans="1:5" ht="15">
      <c r="A8" s="509" t="s">
        <v>62</v>
      </c>
      <c r="B8" s="509"/>
      <c r="C8" s="509"/>
      <c r="D8" s="509"/>
      <c r="E8" s="509"/>
    </row>
    <row r="10" spans="1:2" ht="15">
      <c r="A10" s="469" t="s">
        <v>1034</v>
      </c>
      <c r="B10" s="469"/>
    </row>
  </sheetData>
  <sheetProtection/>
  <mergeCells count="4">
    <mergeCell ref="A1:E1"/>
    <mergeCell ref="A7:E7"/>
    <mergeCell ref="A8:E8"/>
    <mergeCell ref="A10:B10"/>
  </mergeCells>
  <hyperlinks>
    <hyperlink ref="A10:B10" location="Contents!A1" display="Back to contents"/>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D31"/>
  <sheetViews>
    <sheetView zoomScalePageLayoutView="0" workbookViewId="0" topLeftCell="A1">
      <selection activeCell="A31" sqref="A31:B31"/>
    </sheetView>
  </sheetViews>
  <sheetFormatPr defaultColWidth="9.140625" defaultRowHeight="15"/>
  <cols>
    <col min="1" max="1" width="50.8515625" style="0" bestFit="1" customWidth="1"/>
    <col min="2" max="2" width="10.00390625" style="0" bestFit="1" customWidth="1"/>
    <col min="3" max="3" width="10.8515625" style="0" bestFit="1" customWidth="1"/>
  </cols>
  <sheetData>
    <row r="1" spans="1:4" ht="15.75" thickBot="1">
      <c r="A1" s="471" t="s">
        <v>230</v>
      </c>
      <c r="B1" s="471"/>
      <c r="C1" s="471"/>
      <c r="D1" s="135"/>
    </row>
    <row r="2" spans="1:4" ht="36.75" thickBot="1">
      <c r="A2" s="29"/>
      <c r="B2" s="7">
        <v>2014</v>
      </c>
      <c r="C2" s="7">
        <v>2015</v>
      </c>
      <c r="D2" s="7" t="s">
        <v>231</v>
      </c>
    </row>
    <row r="3" spans="1:4" ht="15">
      <c r="A3" s="132" t="s">
        <v>232</v>
      </c>
      <c r="B3" s="92"/>
      <c r="C3" s="92"/>
      <c r="D3" s="92"/>
    </row>
    <row r="4" spans="1:4" ht="15">
      <c r="A4" s="30" t="s">
        <v>233</v>
      </c>
      <c r="B4" s="136">
        <v>19709086</v>
      </c>
      <c r="C4" s="136">
        <v>27936012</v>
      </c>
      <c r="D4" s="131">
        <v>0.42</v>
      </c>
    </row>
    <row r="5" spans="1:4" ht="15">
      <c r="A5" s="22" t="s">
        <v>234</v>
      </c>
      <c r="B5" s="136">
        <v>10886966</v>
      </c>
      <c r="C5" s="136">
        <v>11451375</v>
      </c>
      <c r="D5" s="131">
        <v>0.05</v>
      </c>
    </row>
    <row r="6" spans="1:4" ht="15">
      <c r="A6" s="22" t="s">
        <v>235</v>
      </c>
      <c r="B6" s="136">
        <v>8822120</v>
      </c>
      <c r="C6" s="136">
        <v>16484635</v>
      </c>
      <c r="D6" s="131">
        <v>0.87</v>
      </c>
    </row>
    <row r="7" spans="2:4" ht="15">
      <c r="B7" s="92"/>
      <c r="C7" s="92"/>
      <c r="D7" s="92"/>
    </row>
    <row r="8" spans="1:4" ht="15">
      <c r="A8" s="30" t="s">
        <v>236</v>
      </c>
      <c r="B8" s="136">
        <v>30364796</v>
      </c>
      <c r="C8" s="136">
        <v>57582835</v>
      </c>
      <c r="D8" s="131">
        <v>0.9</v>
      </c>
    </row>
    <row r="9" spans="1:4" ht="15">
      <c r="A9" s="22" t="s">
        <v>237</v>
      </c>
      <c r="B9" s="136">
        <v>4553122</v>
      </c>
      <c r="C9" s="136">
        <v>8626922</v>
      </c>
      <c r="D9" s="131">
        <v>0.89</v>
      </c>
    </row>
    <row r="10" spans="1:4" ht="15">
      <c r="A10" s="22" t="s">
        <v>238</v>
      </c>
      <c r="B10" s="136">
        <v>25798923</v>
      </c>
      <c r="C10" s="136">
        <v>48885799</v>
      </c>
      <c r="D10" s="131">
        <v>0.89</v>
      </c>
    </row>
    <row r="11" spans="1:4" ht="15">
      <c r="A11" s="22" t="s">
        <v>239</v>
      </c>
      <c r="B11" s="136">
        <v>12750</v>
      </c>
      <c r="C11" s="136">
        <v>60115</v>
      </c>
      <c r="D11" s="131">
        <v>3.71</v>
      </c>
    </row>
    <row r="12" spans="2:4" ht="15">
      <c r="B12" s="92"/>
      <c r="C12" s="92"/>
      <c r="D12" s="92"/>
    </row>
    <row r="13" spans="1:4" ht="15">
      <c r="A13" s="30" t="s">
        <v>240</v>
      </c>
      <c r="B13" s="136">
        <v>13341001</v>
      </c>
      <c r="C13" s="136">
        <v>35060590</v>
      </c>
      <c r="D13" s="131">
        <v>1.63</v>
      </c>
    </row>
    <row r="14" spans="1:4" ht="15">
      <c r="A14" s="22" t="s">
        <v>241</v>
      </c>
      <c r="B14" s="512">
        <v>13303365</v>
      </c>
      <c r="C14" s="512">
        <v>35027041</v>
      </c>
      <c r="D14" s="513">
        <v>1.63</v>
      </c>
    </row>
    <row r="15" spans="1:4" ht="15">
      <c r="A15" s="22" t="s">
        <v>242</v>
      </c>
      <c r="B15" s="512"/>
      <c r="C15" s="512"/>
      <c r="D15" s="513"/>
    </row>
    <row r="16" spans="1:4" ht="24">
      <c r="A16" s="22" t="s">
        <v>238</v>
      </c>
      <c r="B16" s="92" t="s">
        <v>243</v>
      </c>
      <c r="C16" s="92" t="s">
        <v>244</v>
      </c>
      <c r="D16" s="62" t="s">
        <v>245</v>
      </c>
    </row>
    <row r="17" spans="1:4" ht="15">
      <c r="A17" s="22" t="s">
        <v>239</v>
      </c>
      <c r="B17" s="136">
        <v>37636</v>
      </c>
      <c r="C17" s="136">
        <v>33549</v>
      </c>
      <c r="D17" s="131">
        <v>-0.11</v>
      </c>
    </row>
    <row r="18" spans="2:4" ht="15">
      <c r="B18" s="92"/>
      <c r="C18" s="92"/>
      <c r="D18" s="92"/>
    </row>
    <row r="19" spans="1:4" ht="15">
      <c r="A19" s="30" t="s">
        <v>246</v>
      </c>
      <c r="B19" s="136">
        <v>63414883</v>
      </c>
      <c r="C19" s="136">
        <v>120579434</v>
      </c>
      <c r="D19" s="131">
        <v>0.9</v>
      </c>
    </row>
    <row r="20" spans="2:4" ht="15">
      <c r="B20" s="92"/>
      <c r="C20" s="92"/>
      <c r="D20" s="92"/>
    </row>
    <row r="21" spans="1:4" ht="15">
      <c r="A21" s="132" t="s">
        <v>247</v>
      </c>
      <c r="B21" s="92"/>
      <c r="C21" s="92"/>
      <c r="D21" s="92"/>
    </row>
    <row r="22" spans="1:4" ht="15">
      <c r="A22" s="30" t="s">
        <v>248</v>
      </c>
      <c r="B22" s="136">
        <v>12737585</v>
      </c>
      <c r="C22" s="136">
        <v>14521031</v>
      </c>
      <c r="D22" s="131">
        <v>0.14</v>
      </c>
    </row>
    <row r="23" spans="1:4" ht="15">
      <c r="A23" s="22" t="s">
        <v>234</v>
      </c>
      <c r="B23" s="136">
        <v>9032155</v>
      </c>
      <c r="C23" s="136">
        <v>9831845</v>
      </c>
      <c r="D23" s="131">
        <v>0.09</v>
      </c>
    </row>
    <row r="24" spans="1:4" ht="15">
      <c r="A24" s="22" t="s">
        <v>235</v>
      </c>
      <c r="B24" s="136">
        <v>3705430</v>
      </c>
      <c r="C24" s="136">
        <v>4689186</v>
      </c>
      <c r="D24" s="131">
        <v>0.27</v>
      </c>
    </row>
    <row r="25" spans="2:4" ht="15">
      <c r="B25" s="92"/>
      <c r="C25" s="92"/>
      <c r="D25" s="92"/>
    </row>
    <row r="26" spans="1:4" ht="15">
      <c r="A26" s="30" t="s">
        <v>249</v>
      </c>
      <c r="B26" s="136">
        <v>58245594</v>
      </c>
      <c r="C26" s="136">
        <v>91342840</v>
      </c>
      <c r="D26" s="131">
        <v>0.57</v>
      </c>
    </row>
    <row r="27" spans="1:4" ht="15.75" thickBot="1">
      <c r="A27" s="33" t="s">
        <v>250</v>
      </c>
      <c r="B27" s="137">
        <v>76152468</v>
      </c>
      <c r="C27" s="137">
        <v>135100465</v>
      </c>
      <c r="D27" s="133">
        <v>0.77</v>
      </c>
    </row>
    <row r="28" spans="1:4" ht="15">
      <c r="A28" s="473" t="s">
        <v>251</v>
      </c>
      <c r="B28" s="473"/>
      <c r="C28" s="473"/>
      <c r="D28" s="510"/>
    </row>
    <row r="29" spans="1:4" ht="15">
      <c r="A29" s="474" t="s">
        <v>252</v>
      </c>
      <c r="B29" s="474"/>
      <c r="C29" s="474"/>
      <c r="D29" s="511"/>
    </row>
    <row r="31" spans="1:2" ht="15">
      <c r="A31" s="469" t="s">
        <v>1034</v>
      </c>
      <c r="B31" s="469"/>
    </row>
  </sheetData>
  <sheetProtection/>
  <mergeCells count="8">
    <mergeCell ref="A31:B31"/>
    <mergeCell ref="A29:C29"/>
    <mergeCell ref="D28:D29"/>
    <mergeCell ref="A1:C1"/>
    <mergeCell ref="B14:B15"/>
    <mergeCell ref="C14:C15"/>
    <mergeCell ref="D14:D15"/>
    <mergeCell ref="A28:C28"/>
  </mergeCells>
  <hyperlinks>
    <hyperlink ref="A31:B31" location="Contents!A1" display="Back to contents"/>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C29"/>
  <sheetViews>
    <sheetView zoomScalePageLayoutView="0" workbookViewId="0" topLeftCell="A19">
      <selection activeCell="A29" sqref="A29:B29"/>
    </sheetView>
  </sheetViews>
  <sheetFormatPr defaultColWidth="9.140625" defaultRowHeight="15"/>
  <sheetData>
    <row r="1" spans="1:3" ht="45" customHeight="1" thickBot="1">
      <c r="A1" s="486" t="s">
        <v>253</v>
      </c>
      <c r="B1" s="486"/>
      <c r="C1" s="486"/>
    </row>
    <row r="2" spans="1:3" ht="36.75" thickBot="1">
      <c r="A2" s="64" t="s">
        <v>254</v>
      </c>
      <c r="B2" s="59" t="s">
        <v>83</v>
      </c>
      <c r="C2" s="59" t="s">
        <v>84</v>
      </c>
    </row>
    <row r="3" spans="1:3" ht="15">
      <c r="A3" s="60" t="s">
        <v>4</v>
      </c>
      <c r="B3" s="86">
        <v>109922</v>
      </c>
      <c r="C3" s="138">
        <v>1</v>
      </c>
    </row>
    <row r="4" spans="1:3" ht="15">
      <c r="A4" s="139" t="s">
        <v>22</v>
      </c>
      <c r="B4" s="140"/>
      <c r="C4" s="140"/>
    </row>
    <row r="5" spans="1:3" ht="15">
      <c r="A5" s="87" t="s">
        <v>23</v>
      </c>
      <c r="B5" s="86">
        <v>71339</v>
      </c>
      <c r="C5" s="138">
        <v>0.649</v>
      </c>
    </row>
    <row r="6" spans="1:3" ht="24">
      <c r="A6" s="87" t="s">
        <v>24</v>
      </c>
      <c r="B6" s="86">
        <v>38583</v>
      </c>
      <c r="C6" s="138">
        <v>0.351</v>
      </c>
    </row>
    <row r="7" spans="1:3" ht="15">
      <c r="A7" s="139" t="s">
        <v>13</v>
      </c>
      <c r="B7" s="140"/>
      <c r="C7" s="140"/>
    </row>
    <row r="8" spans="1:3" ht="15">
      <c r="A8" s="87" t="s">
        <v>255</v>
      </c>
      <c r="B8" s="61">
        <v>241</v>
      </c>
      <c r="C8" s="61" t="s">
        <v>256</v>
      </c>
    </row>
    <row r="9" spans="1:3" ht="15">
      <c r="A9" s="141">
        <v>42691</v>
      </c>
      <c r="B9" s="61">
        <v>137</v>
      </c>
      <c r="C9" s="61" t="s">
        <v>256</v>
      </c>
    </row>
    <row r="10" spans="1:3" ht="15">
      <c r="A10" s="87" t="s">
        <v>257</v>
      </c>
      <c r="B10" s="86">
        <v>5508</v>
      </c>
      <c r="C10" s="138">
        <v>0.05</v>
      </c>
    </row>
    <row r="11" spans="1:3" ht="15">
      <c r="A11" s="87" t="s">
        <v>258</v>
      </c>
      <c r="B11" s="86">
        <v>25451</v>
      </c>
      <c r="C11" s="138">
        <v>0.232</v>
      </c>
    </row>
    <row r="12" spans="1:3" ht="15">
      <c r="A12" s="87" t="s">
        <v>259</v>
      </c>
      <c r="B12" s="86">
        <v>22635</v>
      </c>
      <c r="C12" s="138">
        <v>0.206</v>
      </c>
    </row>
    <row r="13" spans="1:3" ht="15">
      <c r="A13" s="87" t="s">
        <v>260</v>
      </c>
      <c r="B13" s="86">
        <v>17517</v>
      </c>
      <c r="C13" s="138">
        <v>0.159</v>
      </c>
    </row>
    <row r="14" spans="1:3" ht="15">
      <c r="A14" s="87" t="s">
        <v>261</v>
      </c>
      <c r="B14" s="86">
        <v>20348</v>
      </c>
      <c r="C14" s="138">
        <v>0.185</v>
      </c>
    </row>
    <row r="15" spans="1:3" ht="15">
      <c r="A15" s="87" t="s">
        <v>262</v>
      </c>
      <c r="B15" s="86">
        <v>15135</v>
      </c>
      <c r="C15" s="138">
        <v>0.138</v>
      </c>
    </row>
    <row r="16" spans="1:3" ht="24">
      <c r="A16" s="87" t="s">
        <v>263</v>
      </c>
      <c r="B16" s="86">
        <v>2942</v>
      </c>
      <c r="C16" s="138">
        <v>0.027</v>
      </c>
    </row>
    <row r="17" spans="1:3" ht="26.25">
      <c r="A17" s="139" t="s">
        <v>264</v>
      </c>
      <c r="B17" s="140"/>
      <c r="C17" s="140"/>
    </row>
    <row r="18" spans="1:3" ht="24">
      <c r="A18" s="87" t="s">
        <v>265</v>
      </c>
      <c r="B18" s="61">
        <v>965</v>
      </c>
      <c r="C18" s="61" t="s">
        <v>256</v>
      </c>
    </row>
    <row r="19" spans="1:3" ht="15">
      <c r="A19" s="87" t="s">
        <v>266</v>
      </c>
      <c r="B19" s="86">
        <v>3926</v>
      </c>
      <c r="C19" s="138">
        <v>0.036</v>
      </c>
    </row>
    <row r="20" spans="1:3" ht="24">
      <c r="A20" s="87" t="s">
        <v>267</v>
      </c>
      <c r="B20" s="86">
        <v>1290</v>
      </c>
      <c r="C20" s="138">
        <v>0.012</v>
      </c>
    </row>
    <row r="21" spans="1:3" ht="24">
      <c r="A21" s="87" t="s">
        <v>268</v>
      </c>
      <c r="B21" s="61">
        <v>612</v>
      </c>
      <c r="C21" s="61" t="s">
        <v>256</v>
      </c>
    </row>
    <row r="22" spans="1:3" ht="36">
      <c r="A22" s="87" t="s">
        <v>269</v>
      </c>
      <c r="B22" s="86">
        <v>21526</v>
      </c>
      <c r="C22" s="138">
        <v>0.196</v>
      </c>
    </row>
    <row r="23" spans="1:3" ht="24">
      <c r="A23" s="87" t="s">
        <v>270</v>
      </c>
      <c r="B23" s="86">
        <v>2585</v>
      </c>
      <c r="C23" s="138">
        <v>0.024</v>
      </c>
    </row>
    <row r="24" spans="1:3" ht="36">
      <c r="A24" s="87" t="s">
        <v>271</v>
      </c>
      <c r="B24" s="86">
        <v>12599</v>
      </c>
      <c r="C24" s="138">
        <v>0.115</v>
      </c>
    </row>
    <row r="25" spans="1:3" ht="24.75" thickBot="1">
      <c r="A25" s="88" t="s">
        <v>272</v>
      </c>
      <c r="B25" s="126">
        <v>102121</v>
      </c>
      <c r="C25" s="142">
        <v>0.929</v>
      </c>
    </row>
    <row r="26" ht="125.25">
      <c r="A26" s="143" t="s">
        <v>273</v>
      </c>
    </row>
    <row r="27" ht="202.5">
      <c r="A27" s="67" t="s">
        <v>274</v>
      </c>
    </row>
    <row r="29" spans="1:2" ht="15">
      <c r="A29" s="469" t="s">
        <v>1034</v>
      </c>
      <c r="B29" s="469"/>
    </row>
  </sheetData>
  <sheetProtection/>
  <mergeCells count="2">
    <mergeCell ref="A1:C1"/>
    <mergeCell ref="A29:B29"/>
  </mergeCells>
  <hyperlinks>
    <hyperlink ref="A29:B29" location="Contents!A1" display="Back to contents"/>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F14"/>
  <sheetViews>
    <sheetView zoomScalePageLayoutView="0" workbookViewId="0" topLeftCell="A1">
      <selection activeCell="A14" sqref="A14:B14"/>
    </sheetView>
  </sheetViews>
  <sheetFormatPr defaultColWidth="9.140625" defaultRowHeight="15"/>
  <sheetData>
    <row r="1" spans="1:6" ht="15.75" thickBot="1">
      <c r="A1" s="471" t="s">
        <v>275</v>
      </c>
      <c r="B1" s="471"/>
      <c r="C1" s="471"/>
      <c r="D1" s="471"/>
      <c r="E1" s="471"/>
      <c r="F1" s="471"/>
    </row>
    <row r="2" spans="2:6" ht="15.75" thickBot="1">
      <c r="B2" s="472" t="s">
        <v>276</v>
      </c>
      <c r="C2" s="472"/>
      <c r="E2" s="472" t="s">
        <v>277</v>
      </c>
      <c r="F2" s="472"/>
    </row>
    <row r="3" spans="1:6" ht="15.75" thickBot="1">
      <c r="A3" s="33" t="s">
        <v>58</v>
      </c>
      <c r="B3" s="32" t="s">
        <v>278</v>
      </c>
      <c r="C3" s="89" t="s">
        <v>279</v>
      </c>
      <c r="D3" s="29"/>
      <c r="E3" s="32" t="s">
        <v>278</v>
      </c>
      <c r="F3" s="89" t="s">
        <v>279</v>
      </c>
    </row>
    <row r="4" spans="1:6" ht="15">
      <c r="A4" s="12">
        <v>2008</v>
      </c>
      <c r="B4" s="36">
        <v>132212</v>
      </c>
      <c r="C4" s="36">
        <v>16062</v>
      </c>
      <c r="E4" s="36">
        <v>2639</v>
      </c>
      <c r="F4" s="12">
        <v>321</v>
      </c>
    </row>
    <row r="5" spans="1:6" ht="15">
      <c r="A5" s="12">
        <v>2009</v>
      </c>
      <c r="B5" s="36">
        <v>131141</v>
      </c>
      <c r="C5" s="36">
        <v>16608</v>
      </c>
      <c r="E5" s="36">
        <v>2580</v>
      </c>
      <c r="F5" s="12">
        <v>327</v>
      </c>
    </row>
    <row r="6" spans="1:6" ht="15">
      <c r="A6" s="12">
        <v>2010</v>
      </c>
      <c r="B6" s="36">
        <v>132623</v>
      </c>
      <c r="C6" s="36">
        <v>16676</v>
      </c>
      <c r="E6" s="36">
        <v>2570</v>
      </c>
      <c r="F6" s="12">
        <v>323</v>
      </c>
    </row>
    <row r="7" spans="1:6" ht="15">
      <c r="A7" s="12">
        <v>2011</v>
      </c>
      <c r="B7" s="36">
        <v>131800</v>
      </c>
      <c r="C7" s="36">
        <v>16278</v>
      </c>
      <c r="E7" s="36">
        <v>2575</v>
      </c>
      <c r="F7" s="12">
        <v>318</v>
      </c>
    </row>
    <row r="8" spans="1:6" ht="15">
      <c r="A8" s="12">
        <v>2012</v>
      </c>
      <c r="B8" s="36">
        <v>136483</v>
      </c>
      <c r="C8" s="36">
        <v>15719</v>
      </c>
      <c r="E8" s="36">
        <v>2630</v>
      </c>
      <c r="F8" s="12">
        <v>303</v>
      </c>
    </row>
    <row r="9" spans="1:6" ht="15">
      <c r="A9" s="12">
        <v>2013</v>
      </c>
      <c r="B9" s="36">
        <v>138275</v>
      </c>
      <c r="C9" s="36">
        <v>16056</v>
      </c>
      <c r="E9" s="36">
        <v>2622</v>
      </c>
      <c r="F9" s="12">
        <v>305</v>
      </c>
    </row>
    <row r="10" spans="1:6" ht="15.75" thickBot="1">
      <c r="A10" s="27">
        <v>2014</v>
      </c>
      <c r="B10" s="40">
        <v>133927</v>
      </c>
      <c r="C10" s="40">
        <v>16355</v>
      </c>
      <c r="D10" s="29"/>
      <c r="E10" s="40">
        <v>2503</v>
      </c>
      <c r="F10" s="27">
        <v>306</v>
      </c>
    </row>
    <row r="11" spans="1:6" ht="15">
      <c r="A11" s="473" t="s">
        <v>280</v>
      </c>
      <c r="B11" s="473"/>
      <c r="C11" s="473"/>
      <c r="D11" s="473"/>
      <c r="E11" s="473"/>
      <c r="F11" s="473"/>
    </row>
    <row r="12" spans="1:6" ht="15">
      <c r="A12" s="474" t="s">
        <v>281</v>
      </c>
      <c r="B12" s="474"/>
      <c r="C12" s="474"/>
      <c r="D12" s="474"/>
      <c r="E12" s="474"/>
      <c r="F12" s="474"/>
    </row>
    <row r="13" spans="1:6" ht="15">
      <c r="A13" s="514"/>
      <c r="B13" s="514"/>
      <c r="C13" s="514"/>
      <c r="D13" s="514"/>
      <c r="E13" s="514"/>
      <c r="F13" s="514"/>
    </row>
    <row r="14" spans="1:2" ht="15">
      <c r="A14" s="469" t="s">
        <v>1034</v>
      </c>
      <c r="B14" s="469"/>
    </row>
  </sheetData>
  <sheetProtection/>
  <mergeCells count="7">
    <mergeCell ref="A14:B14"/>
    <mergeCell ref="A13:F13"/>
    <mergeCell ref="A1:F1"/>
    <mergeCell ref="B2:C2"/>
    <mergeCell ref="E2:F2"/>
    <mergeCell ref="A11:F11"/>
    <mergeCell ref="A12:F12"/>
  </mergeCells>
  <hyperlinks>
    <hyperlink ref="A14:B14" location="Contents!A1" display="Back to contents"/>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16"/>
  <sheetViews>
    <sheetView zoomScalePageLayoutView="0" workbookViewId="0" topLeftCell="A1">
      <selection activeCell="A16" sqref="A16:B16"/>
    </sheetView>
  </sheetViews>
  <sheetFormatPr defaultColWidth="9.140625" defaultRowHeight="15"/>
  <sheetData>
    <row r="1" spans="1:10" ht="15.75" thickBot="1">
      <c r="A1" s="471" t="s">
        <v>282</v>
      </c>
      <c r="B1" s="471"/>
      <c r="C1" s="471"/>
      <c r="D1" s="471"/>
      <c r="E1" s="471"/>
      <c r="F1" s="471"/>
      <c r="G1" s="471"/>
      <c r="H1" s="471"/>
      <c r="I1" s="471"/>
      <c r="J1" s="471"/>
    </row>
    <row r="2" spans="2:10" ht="15.75" thickBot="1">
      <c r="B2" s="472" t="s">
        <v>283</v>
      </c>
      <c r="C2" s="472"/>
      <c r="D2" s="472"/>
      <c r="E2" s="472"/>
      <c r="G2" s="472" t="s">
        <v>284</v>
      </c>
      <c r="H2" s="472"/>
      <c r="I2" s="472"/>
      <c r="J2" s="472"/>
    </row>
    <row r="3" spans="1:10" ht="15.75" thickBot="1">
      <c r="A3" s="32" t="s">
        <v>58</v>
      </c>
      <c r="B3" s="32" t="s">
        <v>285</v>
      </c>
      <c r="C3" s="32" t="s">
        <v>278</v>
      </c>
      <c r="D3" s="32" t="s">
        <v>279</v>
      </c>
      <c r="E3" s="516" t="s">
        <v>286</v>
      </c>
      <c r="F3" s="516"/>
      <c r="G3" s="32" t="s">
        <v>285</v>
      </c>
      <c r="H3" s="89" t="s">
        <v>278</v>
      </c>
      <c r="I3" s="89" t="s">
        <v>279</v>
      </c>
      <c r="J3" s="89" t="s">
        <v>286</v>
      </c>
    </row>
    <row r="4" spans="1:10" ht="15">
      <c r="A4" s="12">
        <v>2006</v>
      </c>
      <c r="B4" s="36">
        <v>19893</v>
      </c>
      <c r="C4" s="36">
        <v>24606</v>
      </c>
      <c r="D4" s="36">
        <v>7183</v>
      </c>
      <c r="E4" s="36">
        <v>2421</v>
      </c>
      <c r="G4" s="12">
        <v>486</v>
      </c>
      <c r="H4" s="12">
        <v>601</v>
      </c>
      <c r="I4" s="12">
        <v>176</v>
      </c>
      <c r="J4" s="12">
        <v>59</v>
      </c>
    </row>
    <row r="5" spans="1:10" ht="15">
      <c r="A5" s="12">
        <v>2007</v>
      </c>
      <c r="B5" s="36">
        <v>19377</v>
      </c>
      <c r="C5" s="36">
        <v>24836</v>
      </c>
      <c r="D5" s="36">
        <v>6430</v>
      </c>
      <c r="E5" s="36">
        <v>2406</v>
      </c>
      <c r="G5" s="12">
        <v>466</v>
      </c>
      <c r="H5" s="12">
        <v>598</v>
      </c>
      <c r="I5" s="12">
        <v>155</v>
      </c>
      <c r="J5" s="12">
        <v>58</v>
      </c>
    </row>
    <row r="6" spans="1:10" ht="15">
      <c r="A6" s="12">
        <v>2008</v>
      </c>
      <c r="B6" s="36">
        <v>18763</v>
      </c>
      <c r="C6" s="36">
        <v>26664</v>
      </c>
      <c r="D6" s="36">
        <v>6849</v>
      </c>
      <c r="E6" s="36">
        <v>2207</v>
      </c>
      <c r="G6" s="12">
        <v>444</v>
      </c>
      <c r="H6" s="12">
        <v>631</v>
      </c>
      <c r="I6" s="12">
        <v>162</v>
      </c>
      <c r="J6" s="12">
        <v>52</v>
      </c>
    </row>
    <row r="7" spans="1:10" ht="15">
      <c r="A7" s="12">
        <v>2009</v>
      </c>
      <c r="B7" s="36">
        <v>17382</v>
      </c>
      <c r="C7" s="36">
        <v>27103</v>
      </c>
      <c r="D7" s="36">
        <v>7239</v>
      </c>
      <c r="E7" s="36">
        <v>1935</v>
      </c>
      <c r="G7" s="12">
        <v>405</v>
      </c>
      <c r="H7" s="12">
        <v>632</v>
      </c>
      <c r="I7" s="12">
        <v>169</v>
      </c>
      <c r="J7" s="12">
        <v>45</v>
      </c>
    </row>
    <row r="8" spans="1:10" ht="15">
      <c r="A8" s="12">
        <v>2010</v>
      </c>
      <c r="B8" s="36">
        <v>16946</v>
      </c>
      <c r="C8" s="36">
        <v>24813</v>
      </c>
      <c r="D8" s="36">
        <v>6806</v>
      </c>
      <c r="E8" s="36">
        <v>1831</v>
      </c>
      <c r="G8" s="12">
        <v>389</v>
      </c>
      <c r="H8" s="12">
        <v>570</v>
      </c>
      <c r="I8" s="12">
        <v>156</v>
      </c>
      <c r="J8" s="12">
        <v>42</v>
      </c>
    </row>
    <row r="9" spans="1:10" ht="15">
      <c r="A9" s="12">
        <v>2011</v>
      </c>
      <c r="B9" s="36">
        <v>16374</v>
      </c>
      <c r="C9" s="36">
        <v>25106</v>
      </c>
      <c r="D9" s="36">
        <v>6213</v>
      </c>
      <c r="E9" s="36">
        <v>1824</v>
      </c>
      <c r="G9" s="12">
        <v>370</v>
      </c>
      <c r="H9" s="12">
        <v>568</v>
      </c>
      <c r="I9" s="12">
        <v>140</v>
      </c>
      <c r="J9" s="12">
        <v>41</v>
      </c>
    </row>
    <row r="10" spans="1:10" ht="15">
      <c r="A10" s="12">
        <v>2012</v>
      </c>
      <c r="B10" s="36">
        <v>16804</v>
      </c>
      <c r="C10" s="36">
        <v>24707</v>
      </c>
      <c r="D10" s="36">
        <v>5578</v>
      </c>
      <c r="E10" s="36">
        <v>1809</v>
      </c>
      <c r="G10" s="12">
        <v>374</v>
      </c>
      <c r="H10" s="12">
        <v>550</v>
      </c>
      <c r="I10" s="12">
        <v>124</v>
      </c>
      <c r="J10" s="12">
        <v>40</v>
      </c>
    </row>
    <row r="11" spans="1:10" ht="15">
      <c r="A11" s="12">
        <v>2013</v>
      </c>
      <c r="B11" s="36">
        <v>12476</v>
      </c>
      <c r="C11" s="36">
        <v>29019</v>
      </c>
      <c r="D11" s="36">
        <v>5909</v>
      </c>
      <c r="E11" s="36">
        <v>1850</v>
      </c>
      <c r="G11" s="12">
        <v>273</v>
      </c>
      <c r="H11" s="12">
        <v>635</v>
      </c>
      <c r="I11" s="12">
        <v>129</v>
      </c>
      <c r="J11" s="12">
        <v>41</v>
      </c>
    </row>
    <row r="12" spans="1:10" ht="15.75" thickBot="1">
      <c r="A12" s="27">
        <v>2014</v>
      </c>
      <c r="B12" s="40">
        <v>13521</v>
      </c>
      <c r="C12" s="40">
        <v>32643</v>
      </c>
      <c r="D12" s="40">
        <v>6064</v>
      </c>
      <c r="E12" s="40">
        <v>2178</v>
      </c>
      <c r="F12" s="29"/>
      <c r="G12" s="27">
        <v>290</v>
      </c>
      <c r="H12" s="27">
        <v>701</v>
      </c>
      <c r="I12" s="27">
        <v>130</v>
      </c>
      <c r="J12" s="27">
        <v>47</v>
      </c>
    </row>
    <row r="13" spans="1:10" ht="15">
      <c r="A13" s="473" t="s">
        <v>287</v>
      </c>
      <c r="B13" s="473"/>
      <c r="C13" s="473"/>
      <c r="D13" s="473"/>
      <c r="E13" s="473"/>
      <c r="F13" s="473"/>
      <c r="G13" s="473"/>
      <c r="H13" s="473"/>
      <c r="I13" s="473"/>
      <c r="J13" s="473"/>
    </row>
    <row r="14" spans="1:10" ht="15">
      <c r="A14" s="474" t="s">
        <v>281</v>
      </c>
      <c r="B14" s="474"/>
      <c r="C14" s="474"/>
      <c r="D14" s="474"/>
      <c r="E14" s="474"/>
      <c r="F14" s="474"/>
      <c r="G14" s="474"/>
      <c r="H14" s="474"/>
      <c r="I14" s="474"/>
      <c r="J14" s="474"/>
    </row>
    <row r="15" spans="1:10" ht="15">
      <c r="A15" s="515"/>
      <c r="B15" s="515"/>
      <c r="C15" s="515"/>
      <c r="D15" s="515"/>
      <c r="E15" s="515"/>
      <c r="F15" s="515"/>
      <c r="G15" s="515"/>
      <c r="H15" s="515"/>
      <c r="I15" s="515"/>
      <c r="J15" s="515"/>
    </row>
    <row r="16" spans="1:2" ht="15">
      <c r="A16" s="469" t="s">
        <v>1034</v>
      </c>
      <c r="B16" s="469"/>
    </row>
  </sheetData>
  <sheetProtection/>
  <mergeCells count="8">
    <mergeCell ref="A16:B16"/>
    <mergeCell ref="A15:J15"/>
    <mergeCell ref="A1:J1"/>
    <mergeCell ref="B2:E2"/>
    <mergeCell ref="G2:J2"/>
    <mergeCell ref="E3:F3"/>
    <mergeCell ref="A13:J13"/>
    <mergeCell ref="A14:J14"/>
  </mergeCells>
  <hyperlinks>
    <hyperlink ref="A16:B16" location="Contents!A1" display="Back to content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J1"/>
    </sheetView>
  </sheetViews>
  <sheetFormatPr defaultColWidth="9.140625" defaultRowHeight="15"/>
  <sheetData>
    <row r="1" spans="1:10" ht="15.75" thickBot="1">
      <c r="A1" s="471" t="s">
        <v>26</v>
      </c>
      <c r="B1" s="471"/>
      <c r="C1" s="471"/>
      <c r="D1" s="471"/>
      <c r="E1" s="471"/>
      <c r="F1" s="471"/>
      <c r="G1" s="471"/>
      <c r="H1" s="471"/>
      <c r="I1" s="471"/>
      <c r="J1" s="471"/>
    </row>
    <row r="2" spans="1:10" ht="15.75" thickBot="1">
      <c r="A2" s="30"/>
      <c r="B2" s="472" t="s">
        <v>27</v>
      </c>
      <c r="C2" s="472"/>
      <c r="D2" s="472"/>
      <c r="E2" s="472"/>
      <c r="G2" s="472" t="s">
        <v>28</v>
      </c>
      <c r="H2" s="472"/>
      <c r="I2" s="472"/>
      <c r="J2" s="472"/>
    </row>
    <row r="3" spans="1:10" ht="24.75" thickBot="1">
      <c r="A3" s="33" t="s">
        <v>13</v>
      </c>
      <c r="B3" s="27">
        <v>2012</v>
      </c>
      <c r="C3" s="34">
        <v>2013</v>
      </c>
      <c r="D3" s="34">
        <v>2014</v>
      </c>
      <c r="E3" s="35" t="s">
        <v>29</v>
      </c>
      <c r="G3" s="27">
        <v>2012</v>
      </c>
      <c r="H3" s="34">
        <v>2013</v>
      </c>
      <c r="I3" s="34">
        <v>2014</v>
      </c>
      <c r="J3" s="35" t="s">
        <v>29</v>
      </c>
    </row>
    <row r="4" spans="1:10" ht="15">
      <c r="A4" s="30" t="s">
        <v>4</v>
      </c>
      <c r="B4" s="36">
        <v>19346</v>
      </c>
      <c r="C4" s="36">
        <v>9784</v>
      </c>
      <c r="D4" s="36">
        <v>10814</v>
      </c>
      <c r="E4" s="13">
        <v>-0.44</v>
      </c>
      <c r="F4" s="21"/>
      <c r="G4" s="37">
        <v>373</v>
      </c>
      <c r="H4" s="12">
        <v>186</v>
      </c>
      <c r="I4" s="12">
        <v>202</v>
      </c>
      <c r="J4" s="13">
        <v>-0.46</v>
      </c>
    </row>
    <row r="5" spans="1:10" ht="15">
      <c r="A5" s="38" t="s">
        <v>30</v>
      </c>
      <c r="B5" s="39"/>
      <c r="C5" s="39"/>
      <c r="D5" s="39"/>
      <c r="E5" s="39"/>
      <c r="F5" s="39"/>
      <c r="G5" s="39"/>
      <c r="H5" s="39"/>
      <c r="I5" s="39"/>
      <c r="J5" s="39"/>
    </row>
    <row r="6" spans="1:10" ht="15">
      <c r="A6" s="30" t="s">
        <v>6</v>
      </c>
      <c r="B6" s="36">
        <v>18278</v>
      </c>
      <c r="C6" s="36">
        <v>9068</v>
      </c>
      <c r="D6" s="36">
        <v>9983</v>
      </c>
      <c r="E6" s="13">
        <v>-0.45</v>
      </c>
      <c r="F6" s="12"/>
      <c r="G6" s="37">
        <v>352</v>
      </c>
      <c r="H6" s="12">
        <v>172</v>
      </c>
      <c r="I6" s="12">
        <v>187</v>
      </c>
      <c r="J6" s="13">
        <v>-0.47</v>
      </c>
    </row>
    <row r="7" spans="1:10" ht="15">
      <c r="A7" s="30" t="s">
        <v>31</v>
      </c>
      <c r="B7" s="12">
        <v>434</v>
      </c>
      <c r="C7" s="12">
        <v>176</v>
      </c>
      <c r="D7" s="12">
        <v>331</v>
      </c>
      <c r="E7" s="13">
        <v>-0.24</v>
      </c>
      <c r="F7" s="12"/>
      <c r="G7" s="37">
        <v>8</v>
      </c>
      <c r="H7" s="12">
        <v>3</v>
      </c>
      <c r="I7" s="12">
        <v>6</v>
      </c>
      <c r="J7" s="13">
        <v>-0.26</v>
      </c>
    </row>
    <row r="8" spans="1:10" ht="15">
      <c r="A8" s="30" t="s">
        <v>8</v>
      </c>
      <c r="B8" s="12">
        <v>612</v>
      </c>
      <c r="C8" s="12">
        <v>500</v>
      </c>
      <c r="D8" s="12">
        <v>474</v>
      </c>
      <c r="E8" s="13">
        <v>-0.23</v>
      </c>
      <c r="F8" s="12"/>
      <c r="G8" s="37">
        <v>12</v>
      </c>
      <c r="H8" s="12">
        <v>9</v>
      </c>
      <c r="I8" s="12">
        <v>9</v>
      </c>
      <c r="J8" s="13">
        <v>-0.25</v>
      </c>
    </row>
    <row r="9" spans="1:10" ht="15">
      <c r="A9" s="30" t="s">
        <v>10</v>
      </c>
      <c r="B9" s="12">
        <v>22</v>
      </c>
      <c r="C9" s="12">
        <v>40</v>
      </c>
      <c r="D9" s="12">
        <v>26</v>
      </c>
      <c r="E9" s="13">
        <v>0.18</v>
      </c>
      <c r="F9" s="12"/>
      <c r="G9" s="37">
        <v>0</v>
      </c>
      <c r="H9" s="12">
        <v>1</v>
      </c>
      <c r="I9" s="12">
        <v>0</v>
      </c>
      <c r="J9" s="13">
        <v>0.15</v>
      </c>
    </row>
    <row r="10" spans="1:10" ht="15">
      <c r="A10" s="38" t="s">
        <v>13</v>
      </c>
      <c r="B10" s="39"/>
      <c r="C10" s="39"/>
      <c r="D10" s="39"/>
      <c r="E10" s="39"/>
      <c r="F10" s="39"/>
      <c r="G10" s="39"/>
      <c r="H10" s="39"/>
      <c r="I10" s="39"/>
      <c r="J10" s="39"/>
    </row>
    <row r="11" spans="1:10" ht="15">
      <c r="A11" s="30" t="s">
        <v>14</v>
      </c>
      <c r="B11" s="36">
        <v>4886</v>
      </c>
      <c r="C11" s="36">
        <v>4522</v>
      </c>
      <c r="D11" s="36">
        <v>5158</v>
      </c>
      <c r="E11" s="13">
        <v>0.06</v>
      </c>
      <c r="F11" s="12"/>
      <c r="G11" s="12">
        <v>394</v>
      </c>
      <c r="H11" s="12">
        <v>362</v>
      </c>
      <c r="I11" s="12">
        <v>409</v>
      </c>
      <c r="J11" s="13">
        <v>0.04</v>
      </c>
    </row>
    <row r="12" spans="1:10" ht="15">
      <c r="A12" s="30" t="s">
        <v>15</v>
      </c>
      <c r="B12" s="36">
        <v>5237</v>
      </c>
      <c r="C12" s="36">
        <v>3365</v>
      </c>
      <c r="D12" s="36">
        <v>3363</v>
      </c>
      <c r="E12" s="13">
        <v>-0.36</v>
      </c>
      <c r="F12" s="12"/>
      <c r="G12" s="36">
        <v>2331</v>
      </c>
      <c r="H12" s="36">
        <v>1473</v>
      </c>
      <c r="I12" s="36">
        <v>1466</v>
      </c>
      <c r="J12" s="13">
        <v>-0.37</v>
      </c>
    </row>
    <row r="13" spans="1:10" ht="15">
      <c r="A13" s="30" t="s">
        <v>16</v>
      </c>
      <c r="B13" s="36">
        <v>9049</v>
      </c>
      <c r="C13" s="36">
        <v>1781</v>
      </c>
      <c r="D13" s="36">
        <v>2214</v>
      </c>
      <c r="E13" s="13">
        <v>-0.76</v>
      </c>
      <c r="F13" s="12"/>
      <c r="G13" s="31">
        <v>243</v>
      </c>
      <c r="H13" s="12">
        <v>47</v>
      </c>
      <c r="I13" s="12">
        <v>57</v>
      </c>
      <c r="J13" s="13">
        <v>-0.76</v>
      </c>
    </row>
    <row r="14" spans="1:10" ht="15">
      <c r="A14" s="38" t="s">
        <v>22</v>
      </c>
      <c r="B14" s="39"/>
      <c r="C14" s="39"/>
      <c r="D14" s="39"/>
      <c r="E14" s="39"/>
      <c r="F14" s="39"/>
      <c r="G14" s="39"/>
      <c r="H14" s="39"/>
      <c r="I14" s="39"/>
      <c r="J14" s="39"/>
    </row>
    <row r="15" spans="1:10" ht="15">
      <c r="A15" s="30" t="s">
        <v>23</v>
      </c>
      <c r="B15" s="36">
        <v>15344</v>
      </c>
      <c r="C15" s="36">
        <v>7788</v>
      </c>
      <c r="D15" s="36">
        <v>8428</v>
      </c>
      <c r="E15" s="13">
        <v>-0.45</v>
      </c>
      <c r="F15" s="12"/>
      <c r="G15" s="12">
        <v>591</v>
      </c>
      <c r="H15" s="12">
        <v>295</v>
      </c>
      <c r="I15" s="12">
        <v>315</v>
      </c>
      <c r="J15" s="13">
        <v>-0.47</v>
      </c>
    </row>
    <row r="16" spans="1:10" ht="15.75" thickBot="1">
      <c r="A16" s="33" t="s">
        <v>24</v>
      </c>
      <c r="B16" s="40">
        <v>3926</v>
      </c>
      <c r="C16" s="40">
        <v>1935</v>
      </c>
      <c r="D16" s="40">
        <v>2337</v>
      </c>
      <c r="E16" s="28">
        <v>-0.4</v>
      </c>
      <c r="F16" s="27"/>
      <c r="G16" s="27">
        <v>152</v>
      </c>
      <c r="H16" s="27">
        <v>74</v>
      </c>
      <c r="I16" s="27">
        <v>87</v>
      </c>
      <c r="J16" s="28">
        <v>-0.42</v>
      </c>
    </row>
    <row r="17" spans="1:10" ht="15">
      <c r="A17" s="473" t="s">
        <v>32</v>
      </c>
      <c r="B17" s="473"/>
      <c r="C17" s="473"/>
      <c r="D17" s="473"/>
      <c r="E17" s="473"/>
      <c r="F17" s="473"/>
      <c r="G17" s="473"/>
      <c r="H17" s="473"/>
      <c r="I17" s="473"/>
      <c r="J17" s="473"/>
    </row>
    <row r="18" spans="1:10" ht="15">
      <c r="A18" s="474" t="s">
        <v>25</v>
      </c>
      <c r="B18" s="474"/>
      <c r="C18" s="474"/>
      <c r="D18" s="474"/>
      <c r="E18" s="474"/>
      <c r="F18" s="474"/>
      <c r="G18" s="474"/>
      <c r="H18" s="474"/>
      <c r="I18" s="474"/>
      <c r="J18" s="474"/>
    </row>
    <row r="19" ht="15">
      <c r="A19" s="43"/>
    </row>
    <row r="20" spans="1:2" ht="15">
      <c r="A20" s="469" t="s">
        <v>1034</v>
      </c>
      <c r="B20" s="469"/>
    </row>
  </sheetData>
  <sheetProtection/>
  <mergeCells count="6">
    <mergeCell ref="A20:B20"/>
    <mergeCell ref="A1:J1"/>
    <mergeCell ref="B2:E2"/>
    <mergeCell ref="G2:J2"/>
    <mergeCell ref="A17:J17"/>
    <mergeCell ref="A18:J18"/>
  </mergeCells>
  <hyperlinks>
    <hyperlink ref="A20:B20" location="Contents!A1" display="Back to contents"/>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D14"/>
  <sheetViews>
    <sheetView zoomScalePageLayoutView="0" workbookViewId="0" topLeftCell="A1">
      <selection activeCell="A14" sqref="A14:B14"/>
    </sheetView>
  </sheetViews>
  <sheetFormatPr defaultColWidth="9.140625" defaultRowHeight="15"/>
  <cols>
    <col min="1" max="1" width="34.140625" style="125" customWidth="1"/>
    <col min="2" max="4" width="9.140625" style="125" customWidth="1"/>
  </cols>
  <sheetData>
    <row r="1" spans="1:4" s="115" customFormat="1" ht="15">
      <c r="A1" s="201" t="s">
        <v>831</v>
      </c>
      <c r="B1" s="125"/>
      <c r="C1" s="125"/>
      <c r="D1" s="125"/>
    </row>
    <row r="2" spans="1:4" ht="15">
      <c r="A2" s="208" t="s">
        <v>4</v>
      </c>
      <c r="B2" s="209">
        <v>19363</v>
      </c>
      <c r="C2" s="210">
        <v>9784</v>
      </c>
      <c r="D2" s="210">
        <v>10814</v>
      </c>
    </row>
    <row r="3" spans="1:4" s="115" customFormat="1" ht="15">
      <c r="A3" s="125" t="s">
        <v>832</v>
      </c>
      <c r="B3" s="125">
        <v>2012</v>
      </c>
      <c r="C3" s="125">
        <v>2013</v>
      </c>
      <c r="D3" s="125">
        <v>2014</v>
      </c>
    </row>
    <row r="4" spans="1:4" ht="15">
      <c r="A4" s="202" t="s">
        <v>825</v>
      </c>
      <c r="B4" s="203">
        <v>11681</v>
      </c>
      <c r="C4" s="204">
        <v>4860</v>
      </c>
      <c r="D4" s="204">
        <v>5052</v>
      </c>
    </row>
    <row r="5" spans="1:4" ht="15">
      <c r="A5" s="202" t="s">
        <v>826</v>
      </c>
      <c r="B5" s="203">
        <v>1766</v>
      </c>
      <c r="C5" s="204">
        <v>1980</v>
      </c>
      <c r="D5" s="204">
        <v>2363</v>
      </c>
    </row>
    <row r="6" spans="1:4" ht="15">
      <c r="A6" s="202" t="s">
        <v>827</v>
      </c>
      <c r="B6" s="203">
        <v>2842</v>
      </c>
      <c r="C6" s="204">
        <v>1138</v>
      </c>
      <c r="D6" s="204">
        <v>1454</v>
      </c>
    </row>
    <row r="7" spans="1:4" ht="15">
      <c r="A7" s="202" t="s">
        <v>828</v>
      </c>
      <c r="B7" s="203">
        <v>887</v>
      </c>
      <c r="C7" s="204">
        <v>748</v>
      </c>
      <c r="D7" s="204">
        <v>762</v>
      </c>
    </row>
    <row r="8" spans="1:4" ht="15">
      <c r="A8" s="202" t="s">
        <v>21</v>
      </c>
      <c r="B8" s="203">
        <v>1013</v>
      </c>
      <c r="C8" s="204">
        <v>425</v>
      </c>
      <c r="D8" s="204">
        <v>488</v>
      </c>
    </row>
    <row r="9" spans="1:4" ht="24.75" customHeight="1">
      <c r="A9" s="202" t="s">
        <v>833</v>
      </c>
      <c r="B9" s="203">
        <v>869</v>
      </c>
      <c r="C9" s="204">
        <v>426</v>
      </c>
      <c r="D9" s="204">
        <v>476</v>
      </c>
    </row>
    <row r="10" spans="1:4" ht="15">
      <c r="A10" s="202" t="s">
        <v>829</v>
      </c>
      <c r="B10" s="203">
        <v>205</v>
      </c>
      <c r="C10" s="204">
        <v>119</v>
      </c>
      <c r="D10" s="204">
        <v>130</v>
      </c>
    </row>
    <row r="11" spans="1:4" ht="15">
      <c r="A11" s="205" t="s">
        <v>830</v>
      </c>
      <c r="B11" s="206">
        <v>100</v>
      </c>
      <c r="C11" s="207">
        <v>88</v>
      </c>
      <c r="D11" s="207">
        <v>89</v>
      </c>
    </row>
    <row r="12" ht="15">
      <c r="A12" s="54" t="s">
        <v>25</v>
      </c>
    </row>
    <row r="14" spans="1:2" ht="15">
      <c r="A14" s="469" t="s">
        <v>1034</v>
      </c>
      <c r="B14" s="469"/>
    </row>
  </sheetData>
  <sheetProtection/>
  <mergeCells count="1">
    <mergeCell ref="A14:B14"/>
  </mergeCells>
  <hyperlinks>
    <hyperlink ref="A14:B14" location="Contents!A1" display="Back to contents"/>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D14"/>
  <sheetViews>
    <sheetView zoomScalePageLayoutView="0" workbookViewId="0" topLeftCell="A1">
      <selection activeCell="A14" sqref="A14:B14"/>
    </sheetView>
  </sheetViews>
  <sheetFormatPr defaultColWidth="9.140625" defaultRowHeight="15"/>
  <cols>
    <col min="2" max="2" width="11.00390625" style="0" customWidth="1"/>
    <col min="3" max="3" width="12.140625" style="0" customWidth="1"/>
  </cols>
  <sheetData>
    <row r="1" spans="1:4" ht="15">
      <c r="A1" s="212" t="s">
        <v>839</v>
      </c>
      <c r="B1" s="213"/>
      <c r="C1" s="213"/>
      <c r="D1" s="214"/>
    </row>
    <row r="2" spans="1:4" ht="72.75">
      <c r="A2" s="218" t="s">
        <v>58</v>
      </c>
      <c r="B2" s="219" t="s">
        <v>840</v>
      </c>
      <c r="C2" s="219" t="s">
        <v>841</v>
      </c>
      <c r="D2" s="214"/>
    </row>
    <row r="3" spans="1:4" ht="15">
      <c r="A3" s="221">
        <v>2007</v>
      </c>
      <c r="B3" s="217">
        <v>30946</v>
      </c>
      <c r="C3" s="217">
        <v>1198</v>
      </c>
      <c r="D3" s="214"/>
    </row>
    <row r="4" spans="1:4" ht="15">
      <c r="A4" s="222">
        <v>2008</v>
      </c>
      <c r="B4" s="217">
        <v>33621</v>
      </c>
      <c r="C4" s="217">
        <v>1311</v>
      </c>
      <c r="D4" s="214"/>
    </row>
    <row r="5" spans="1:4" ht="15">
      <c r="A5" s="221">
        <v>2009</v>
      </c>
      <c r="B5" s="217">
        <v>33008</v>
      </c>
      <c r="C5" s="217">
        <v>1312</v>
      </c>
      <c r="D5" s="214"/>
    </row>
    <row r="6" spans="1:4" ht="15">
      <c r="A6" s="222">
        <v>2010</v>
      </c>
      <c r="B6" s="217">
        <v>29346</v>
      </c>
      <c r="C6" s="217">
        <v>1307</v>
      </c>
      <c r="D6" s="214"/>
    </row>
    <row r="7" spans="1:4" ht="15">
      <c r="A7" s="221">
        <v>2011</v>
      </c>
      <c r="B7" s="217">
        <v>27648</v>
      </c>
      <c r="C7" s="217">
        <v>1444</v>
      </c>
      <c r="D7" s="214"/>
    </row>
    <row r="8" spans="1:4" ht="15">
      <c r="A8" s="222">
        <v>2012</v>
      </c>
      <c r="B8" s="217">
        <v>27840</v>
      </c>
      <c r="C8" s="217">
        <v>1486</v>
      </c>
      <c r="D8" s="214"/>
    </row>
    <row r="9" spans="1:4" ht="15">
      <c r="A9" s="221">
        <v>2013</v>
      </c>
      <c r="B9" s="217">
        <v>27811</v>
      </c>
      <c r="C9" s="217">
        <v>1663</v>
      </c>
      <c r="D9" s="214"/>
    </row>
    <row r="10" spans="1:4" ht="15">
      <c r="A10" s="223">
        <v>2014</v>
      </c>
      <c r="B10" s="220">
        <v>27169</v>
      </c>
      <c r="C10" s="220">
        <v>1767</v>
      </c>
      <c r="D10" s="214"/>
    </row>
    <row r="11" spans="1:4" ht="15">
      <c r="A11" s="215" t="s">
        <v>842</v>
      </c>
      <c r="B11" s="213"/>
      <c r="C11" s="213"/>
      <c r="D11" s="214"/>
    </row>
    <row r="12" spans="1:4" ht="15">
      <c r="A12" s="215" t="s">
        <v>843</v>
      </c>
      <c r="B12" s="213"/>
      <c r="C12" s="213"/>
      <c r="D12" s="214"/>
    </row>
    <row r="14" spans="1:2" ht="15">
      <c r="A14" s="469" t="s">
        <v>1034</v>
      </c>
      <c r="B14" s="469"/>
    </row>
  </sheetData>
  <sheetProtection/>
  <mergeCells count="1">
    <mergeCell ref="A14:B14"/>
  </mergeCells>
  <hyperlinks>
    <hyperlink ref="A14:B14" location="Contents!A1" display="Back to contents"/>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27"/>
  <sheetViews>
    <sheetView zoomScalePageLayoutView="0" workbookViewId="0" topLeftCell="A1">
      <selection activeCell="A27" sqref="A27:B27"/>
    </sheetView>
  </sheetViews>
  <sheetFormatPr defaultColWidth="9.140625" defaultRowHeight="15"/>
  <cols>
    <col min="3" max="3" width="11.421875" style="0" customWidth="1"/>
  </cols>
  <sheetData>
    <row r="1" spans="1:4" s="115" customFormat="1" ht="15">
      <c r="A1" s="201" t="s">
        <v>847</v>
      </c>
      <c r="B1" s="125"/>
      <c r="C1" s="125"/>
      <c r="D1" s="125"/>
    </row>
    <row r="2" spans="1:4" s="115" customFormat="1" ht="36.75">
      <c r="A2" s="218" t="s">
        <v>58</v>
      </c>
      <c r="B2" s="224" t="s">
        <v>845</v>
      </c>
      <c r="C2" s="224" t="s">
        <v>844</v>
      </c>
      <c r="D2" s="125"/>
    </row>
    <row r="3" spans="1:4" ht="15">
      <c r="A3" s="202">
        <v>1988</v>
      </c>
      <c r="B3" s="204">
        <v>1</v>
      </c>
      <c r="C3" s="125">
        <f>B3</f>
        <v>1</v>
      </c>
      <c r="D3" s="125"/>
    </row>
    <row r="4" spans="1:4" ht="15">
      <c r="A4" s="202">
        <v>1991</v>
      </c>
      <c r="B4" s="204">
        <v>1</v>
      </c>
      <c r="C4" s="125">
        <f>SUM(B3:B4)</f>
        <v>2</v>
      </c>
      <c r="D4" s="125"/>
    </row>
    <row r="5" spans="1:4" ht="15">
      <c r="A5" s="202">
        <v>1993</v>
      </c>
      <c r="B5" s="204">
        <v>2</v>
      </c>
      <c r="C5" s="125">
        <f>SUM(B3:B5)</f>
        <v>4</v>
      </c>
      <c r="D5" s="125"/>
    </row>
    <row r="6" spans="1:4" ht="15">
      <c r="A6" s="202">
        <v>1994</v>
      </c>
      <c r="B6" s="204">
        <v>1</v>
      </c>
      <c r="C6" s="125">
        <f>SUM(B3:B6)</f>
        <v>5</v>
      </c>
      <c r="D6" s="125"/>
    </row>
    <row r="7" spans="1:4" ht="15">
      <c r="A7" s="202">
        <v>1995</v>
      </c>
      <c r="B7" s="204">
        <v>1</v>
      </c>
      <c r="C7" s="125">
        <f>SUM(B3:B7)</f>
        <v>6</v>
      </c>
      <c r="D7" s="125"/>
    </row>
    <row r="8" spans="1:4" ht="15">
      <c r="A8" s="202">
        <v>1996</v>
      </c>
      <c r="B8" s="204">
        <v>1</v>
      </c>
      <c r="C8" s="125">
        <f>SUM(B3:B8)</f>
        <v>7</v>
      </c>
      <c r="D8" s="125"/>
    </row>
    <row r="9" spans="1:4" ht="15">
      <c r="A9" s="202">
        <v>1997</v>
      </c>
      <c r="B9" s="204">
        <v>2</v>
      </c>
      <c r="C9" s="125">
        <f>SUM(B3:B9)</f>
        <v>9</v>
      </c>
      <c r="D9" s="125"/>
    </row>
    <row r="10" spans="1:4" ht="15">
      <c r="A10" s="202">
        <v>1999</v>
      </c>
      <c r="B10" s="204">
        <v>1</v>
      </c>
      <c r="C10" s="125">
        <f>SUM(B3:B10)</f>
        <v>10</v>
      </c>
      <c r="D10" s="125"/>
    </row>
    <row r="11" spans="1:4" ht="15">
      <c r="A11" s="202">
        <v>2000</v>
      </c>
      <c r="B11" s="204">
        <v>2</v>
      </c>
      <c r="C11" s="125">
        <f>SUM(B3:B11)</f>
        <v>12</v>
      </c>
      <c r="D11" s="125"/>
    </row>
    <row r="12" spans="1:4" ht="15">
      <c r="A12" s="202">
        <v>2001</v>
      </c>
      <c r="B12" s="204">
        <v>1</v>
      </c>
      <c r="C12" s="125">
        <f>SUM(B3:B12)</f>
        <v>13</v>
      </c>
      <c r="D12" s="125"/>
    </row>
    <row r="13" spans="1:4" ht="15">
      <c r="A13" s="202">
        <v>2003</v>
      </c>
      <c r="B13" s="204">
        <v>4</v>
      </c>
      <c r="C13" s="125">
        <f>SUM(B3:B13)</f>
        <v>17</v>
      </c>
      <c r="D13" s="125"/>
    </row>
    <row r="14" spans="1:4" ht="15">
      <c r="A14" s="202">
        <v>2005</v>
      </c>
      <c r="B14" s="204">
        <v>5</v>
      </c>
      <c r="C14" s="125">
        <f>SUM(B3:B14)</f>
        <v>22</v>
      </c>
      <c r="D14" s="125"/>
    </row>
    <row r="15" spans="1:4" ht="15">
      <c r="A15" s="202">
        <v>2006</v>
      </c>
      <c r="B15" s="204">
        <v>10</v>
      </c>
      <c r="C15" s="125">
        <f>SUM(B3:B15)</f>
        <v>32</v>
      </c>
      <c r="D15" s="125"/>
    </row>
    <row r="16" spans="1:4" ht="15">
      <c r="A16" s="202">
        <v>2007</v>
      </c>
      <c r="B16" s="204">
        <v>18</v>
      </c>
      <c r="C16" s="125">
        <f>SUM(B3:B16)</f>
        <v>50</v>
      </c>
      <c r="D16" s="125"/>
    </row>
    <row r="17" spans="1:4" ht="15">
      <c r="A17" s="202">
        <v>2008</v>
      </c>
      <c r="B17" s="204">
        <v>15</v>
      </c>
      <c r="C17" s="125">
        <f>SUM(B3:B17)</f>
        <v>65</v>
      </c>
      <c r="D17" s="125"/>
    </row>
    <row r="18" spans="1:4" ht="15">
      <c r="A18" s="202">
        <v>2009</v>
      </c>
      <c r="B18" s="204">
        <v>9</v>
      </c>
      <c r="C18" s="125">
        <f>SUM(B3:B18)</f>
        <v>74</v>
      </c>
      <c r="D18" s="125"/>
    </row>
    <row r="19" spans="1:4" ht="15">
      <c r="A19" s="202">
        <v>2010</v>
      </c>
      <c r="B19" s="204">
        <v>14</v>
      </c>
      <c r="C19" s="125">
        <f>SUM(B3:B19)</f>
        <v>88</v>
      </c>
      <c r="D19" s="125"/>
    </row>
    <row r="20" spans="1:4" ht="15">
      <c r="A20" s="202">
        <v>2011</v>
      </c>
      <c r="B20" s="204">
        <v>23</v>
      </c>
      <c r="C20" s="125">
        <f>SUM(B3:B20)</f>
        <v>111</v>
      </c>
      <c r="D20" s="125"/>
    </row>
    <row r="21" spans="1:4" ht="15">
      <c r="A21" s="202">
        <v>2012</v>
      </c>
      <c r="B21" s="204">
        <v>18</v>
      </c>
      <c r="C21" s="125">
        <f>SUM(B3:B21)</f>
        <v>129</v>
      </c>
      <c r="D21" s="125"/>
    </row>
    <row r="22" spans="1:4" ht="15">
      <c r="A22" s="202">
        <v>2013</v>
      </c>
      <c r="B22" s="204">
        <v>23</v>
      </c>
      <c r="C22" s="125">
        <f>SUM(B3:B22)</f>
        <v>152</v>
      </c>
      <c r="D22" s="125"/>
    </row>
    <row r="23" spans="1:4" ht="15">
      <c r="A23" s="202">
        <v>2014</v>
      </c>
      <c r="B23" s="204">
        <v>41</v>
      </c>
      <c r="C23" s="125">
        <f>SUM(B3:B23)</f>
        <v>193</v>
      </c>
      <c r="D23" s="125"/>
    </row>
    <row r="24" spans="1:4" ht="15">
      <c r="A24" s="205">
        <v>2015</v>
      </c>
      <c r="B24" s="207">
        <v>35</v>
      </c>
      <c r="C24" s="216">
        <f>SUM(B3:B24)</f>
        <v>228</v>
      </c>
      <c r="D24" s="125"/>
    </row>
    <row r="25" spans="1:4" ht="15">
      <c r="A25" s="144" t="s">
        <v>846</v>
      </c>
      <c r="B25" s="125"/>
      <c r="C25" s="125"/>
      <c r="D25" s="125"/>
    </row>
    <row r="27" spans="1:2" ht="15">
      <c r="A27" s="469" t="s">
        <v>1034</v>
      </c>
      <c r="B27" s="469"/>
    </row>
  </sheetData>
  <sheetProtection/>
  <mergeCells count="1">
    <mergeCell ref="A27:B27"/>
  </mergeCells>
  <hyperlinks>
    <hyperlink ref="A27:B27" location="Contents!A1" display="Back to contents"/>
  </hyperlinks>
  <printOptions/>
  <pageMargins left="0.7" right="0.7" top="0.75" bottom="0.75" header="0.3" footer="0.3"/>
  <pageSetup orientation="portrait" paperSize="9"/>
  <ignoredErrors>
    <ignoredError sqref="C4:C23" formulaRange="1"/>
  </ignoredErrors>
</worksheet>
</file>

<file path=xl/worksheets/sheet33.xml><?xml version="1.0" encoding="utf-8"?>
<worksheet xmlns="http://schemas.openxmlformats.org/spreadsheetml/2006/main" xmlns:r="http://schemas.openxmlformats.org/officeDocument/2006/relationships">
  <dimension ref="A1:R22"/>
  <sheetViews>
    <sheetView zoomScalePageLayoutView="0" workbookViewId="0" topLeftCell="A1">
      <selection activeCell="F29" sqref="F29"/>
    </sheetView>
  </sheetViews>
  <sheetFormatPr defaultColWidth="9.140625" defaultRowHeight="15"/>
  <cols>
    <col min="1" max="1" width="9.140625" style="0" customWidth="1"/>
    <col min="3" max="3" width="10.57421875" style="0" customWidth="1"/>
    <col min="5" max="5" width="10.7109375" style="0" customWidth="1"/>
    <col min="7" max="7" width="10.57421875" style="0" customWidth="1"/>
    <col min="9" max="9" width="11.00390625" style="0" customWidth="1"/>
    <col min="11" max="11" width="10.421875" style="0" customWidth="1"/>
    <col min="13" max="13" width="11.140625" style="0" customWidth="1"/>
    <col min="15" max="15" width="11.140625" style="0" customWidth="1"/>
    <col min="16" max="16" width="3.00390625" style="115" customWidth="1"/>
    <col min="18" max="18" width="10.57421875" style="0" customWidth="1"/>
  </cols>
  <sheetData>
    <row r="1" spans="1:18" s="115" customFormat="1" ht="15">
      <c r="A1" s="201" t="s">
        <v>852</v>
      </c>
      <c r="B1" s="125"/>
      <c r="C1" s="125"/>
      <c r="D1" s="125"/>
      <c r="E1" s="125"/>
      <c r="F1" s="125"/>
      <c r="G1" s="125"/>
      <c r="H1" s="125"/>
      <c r="I1" s="125"/>
      <c r="J1" s="125"/>
      <c r="K1" s="125"/>
      <c r="L1" s="125"/>
      <c r="M1" s="125"/>
      <c r="N1" s="125"/>
      <c r="O1" s="125"/>
      <c r="P1" s="125"/>
      <c r="Q1" s="125"/>
      <c r="R1" s="125"/>
    </row>
    <row r="2" spans="1:18" s="115" customFormat="1" ht="15">
      <c r="A2" s="218"/>
      <c r="B2" s="517">
        <v>2009</v>
      </c>
      <c r="C2" s="517"/>
      <c r="D2" s="517">
        <v>2010</v>
      </c>
      <c r="E2" s="517"/>
      <c r="F2" s="517">
        <v>2011</v>
      </c>
      <c r="G2" s="517"/>
      <c r="H2" s="517">
        <v>2012</v>
      </c>
      <c r="I2" s="517"/>
      <c r="J2" s="517">
        <v>2013</v>
      </c>
      <c r="K2" s="517"/>
      <c r="L2" s="517">
        <v>2014</v>
      </c>
      <c r="M2" s="517"/>
      <c r="N2" s="517">
        <v>2015</v>
      </c>
      <c r="O2" s="517"/>
      <c r="P2" s="225"/>
      <c r="Q2" s="517" t="s">
        <v>851</v>
      </c>
      <c r="R2" s="517"/>
    </row>
    <row r="3" spans="1:18" s="115" customFormat="1" ht="36.75">
      <c r="A3" s="218" t="s">
        <v>289</v>
      </c>
      <c r="B3" s="224" t="s">
        <v>850</v>
      </c>
      <c r="C3" s="224" t="s">
        <v>849</v>
      </c>
      <c r="D3" s="224" t="s">
        <v>850</v>
      </c>
      <c r="E3" s="224" t="s">
        <v>849</v>
      </c>
      <c r="F3" s="224" t="s">
        <v>850</v>
      </c>
      <c r="G3" s="224" t="s">
        <v>849</v>
      </c>
      <c r="H3" s="224" t="s">
        <v>850</v>
      </c>
      <c r="I3" s="224" t="s">
        <v>849</v>
      </c>
      <c r="J3" s="224" t="s">
        <v>850</v>
      </c>
      <c r="K3" s="224" t="s">
        <v>849</v>
      </c>
      <c r="L3" s="224" t="s">
        <v>850</v>
      </c>
      <c r="M3" s="224" t="s">
        <v>849</v>
      </c>
      <c r="N3" s="224" t="s">
        <v>850</v>
      </c>
      <c r="O3" s="224" t="s">
        <v>849</v>
      </c>
      <c r="P3" s="224"/>
      <c r="Q3" s="224" t="s">
        <v>850</v>
      </c>
      <c r="R3" s="224" t="s">
        <v>849</v>
      </c>
    </row>
    <row r="4" spans="1:18" s="115" customFormat="1" ht="15">
      <c r="A4" s="202" t="s">
        <v>298</v>
      </c>
      <c r="B4" s="203"/>
      <c r="C4" s="203"/>
      <c r="D4" s="203">
        <v>2</v>
      </c>
      <c r="E4" s="203">
        <v>7554</v>
      </c>
      <c r="F4" s="203">
        <v>1</v>
      </c>
      <c r="G4" s="203">
        <v>300</v>
      </c>
      <c r="H4" s="203">
        <v>1</v>
      </c>
      <c r="I4" s="203">
        <v>4500</v>
      </c>
      <c r="J4" s="203"/>
      <c r="K4" s="203"/>
      <c r="L4" s="203">
        <v>1</v>
      </c>
      <c r="M4" s="203">
        <v>1500</v>
      </c>
      <c r="N4" s="203"/>
      <c r="O4" s="203"/>
      <c r="P4" s="203"/>
      <c r="Q4" s="203">
        <v>5</v>
      </c>
      <c r="R4" s="203">
        <v>13854</v>
      </c>
    </row>
    <row r="5" spans="1:18" s="115" customFormat="1" ht="15">
      <c r="A5" s="202" t="s">
        <v>306</v>
      </c>
      <c r="B5" s="203"/>
      <c r="C5" s="203"/>
      <c r="D5" s="203"/>
      <c r="E5" s="203"/>
      <c r="F5" s="203"/>
      <c r="G5" s="203"/>
      <c r="H5" s="203">
        <v>1</v>
      </c>
      <c r="I5" s="203">
        <v>6250</v>
      </c>
      <c r="J5" s="203"/>
      <c r="K5" s="203"/>
      <c r="L5" s="203"/>
      <c r="M5" s="203"/>
      <c r="N5" s="203"/>
      <c r="O5" s="203"/>
      <c r="P5" s="203"/>
      <c r="Q5" s="203">
        <v>1</v>
      </c>
      <c r="R5" s="203">
        <v>6250</v>
      </c>
    </row>
    <row r="6" spans="1:18" s="115" customFormat="1" ht="15">
      <c r="A6" s="202" t="s">
        <v>310</v>
      </c>
      <c r="B6" s="203">
        <v>3</v>
      </c>
      <c r="C6" s="203">
        <v>14100</v>
      </c>
      <c r="D6" s="203">
        <v>3</v>
      </c>
      <c r="E6" s="203">
        <v>8111</v>
      </c>
      <c r="F6" s="203">
        <v>1</v>
      </c>
      <c r="G6" s="203">
        <v>3125</v>
      </c>
      <c r="H6" s="203">
        <v>1</v>
      </c>
      <c r="I6" s="203">
        <v>2500</v>
      </c>
      <c r="J6" s="203">
        <v>1</v>
      </c>
      <c r="K6" s="203">
        <v>1600</v>
      </c>
      <c r="L6" s="203"/>
      <c r="M6" s="203"/>
      <c r="N6" s="203"/>
      <c r="O6" s="203"/>
      <c r="P6" s="203"/>
      <c r="Q6" s="203">
        <v>9</v>
      </c>
      <c r="R6" s="203">
        <v>29436</v>
      </c>
    </row>
    <row r="7" spans="1:18" s="115" customFormat="1" ht="15">
      <c r="A7" s="202" t="s">
        <v>848</v>
      </c>
      <c r="B7" s="203">
        <v>1</v>
      </c>
      <c r="C7" s="203">
        <v>400</v>
      </c>
      <c r="D7" s="203"/>
      <c r="E7" s="203"/>
      <c r="F7" s="203"/>
      <c r="G7" s="203"/>
      <c r="H7" s="203">
        <v>1</v>
      </c>
      <c r="I7" s="203">
        <v>7500</v>
      </c>
      <c r="J7" s="203"/>
      <c r="K7" s="203"/>
      <c r="L7" s="203"/>
      <c r="M7" s="203"/>
      <c r="N7" s="203"/>
      <c r="O7" s="203"/>
      <c r="P7" s="203"/>
      <c r="Q7" s="203">
        <v>2</v>
      </c>
      <c r="R7" s="203">
        <v>7900</v>
      </c>
    </row>
    <row r="8" spans="1:18" s="115" customFormat="1" ht="15">
      <c r="A8" s="202" t="s">
        <v>315</v>
      </c>
      <c r="B8" s="203"/>
      <c r="C8" s="203"/>
      <c r="D8" s="203"/>
      <c r="E8" s="203"/>
      <c r="F8" s="203"/>
      <c r="G8" s="203"/>
      <c r="H8" s="203"/>
      <c r="I8" s="203"/>
      <c r="J8" s="203">
        <v>1</v>
      </c>
      <c r="K8" s="203"/>
      <c r="L8" s="203"/>
      <c r="M8" s="203"/>
      <c r="N8" s="203"/>
      <c r="O8" s="203"/>
      <c r="P8" s="203"/>
      <c r="Q8" s="203">
        <v>1</v>
      </c>
      <c r="R8" s="226" t="s">
        <v>12</v>
      </c>
    </row>
    <row r="9" spans="1:18" s="115" customFormat="1" ht="15">
      <c r="A9" s="202" t="s">
        <v>317</v>
      </c>
      <c r="B9" s="203">
        <v>1</v>
      </c>
      <c r="C9" s="203">
        <v>4</v>
      </c>
      <c r="D9" s="203"/>
      <c r="E9" s="203"/>
      <c r="F9" s="203"/>
      <c r="G9" s="203"/>
      <c r="H9" s="203"/>
      <c r="I9" s="203"/>
      <c r="J9" s="203"/>
      <c r="K9" s="203"/>
      <c r="L9" s="203"/>
      <c r="M9" s="203"/>
      <c r="N9" s="203"/>
      <c r="O9" s="203"/>
      <c r="P9" s="203"/>
      <c r="Q9" s="203">
        <v>1</v>
      </c>
      <c r="R9" s="203">
        <v>4</v>
      </c>
    </row>
    <row r="10" spans="1:18" s="115" customFormat="1" ht="15">
      <c r="A10" s="202" t="s">
        <v>318</v>
      </c>
      <c r="B10" s="203"/>
      <c r="C10" s="203"/>
      <c r="D10" s="203"/>
      <c r="E10" s="203"/>
      <c r="F10" s="203"/>
      <c r="G10" s="203"/>
      <c r="H10" s="203"/>
      <c r="I10" s="203"/>
      <c r="J10" s="203">
        <v>1</v>
      </c>
      <c r="K10" s="203">
        <v>5</v>
      </c>
      <c r="L10" s="203"/>
      <c r="M10" s="203"/>
      <c r="N10" s="203"/>
      <c r="O10" s="203"/>
      <c r="P10" s="203"/>
      <c r="Q10" s="203">
        <v>1</v>
      </c>
      <c r="R10" s="203">
        <v>5</v>
      </c>
    </row>
    <row r="11" spans="1:18" s="115" customFormat="1" ht="15">
      <c r="A11" s="202" t="s">
        <v>320</v>
      </c>
      <c r="B11" s="203"/>
      <c r="C11" s="203"/>
      <c r="D11" s="203"/>
      <c r="E11" s="203"/>
      <c r="F11" s="203"/>
      <c r="G11" s="203"/>
      <c r="H11" s="203">
        <v>1</v>
      </c>
      <c r="I11" s="203">
        <v>2187</v>
      </c>
      <c r="J11" s="203"/>
      <c r="K11" s="203"/>
      <c r="L11" s="203"/>
      <c r="M11" s="203"/>
      <c r="N11" s="203">
        <v>1</v>
      </c>
      <c r="O11" s="203">
        <v>11724</v>
      </c>
      <c r="P11" s="203"/>
      <c r="Q11" s="203">
        <v>2</v>
      </c>
      <c r="R11" s="203">
        <v>13911</v>
      </c>
    </row>
    <row r="12" spans="1:18" s="115" customFormat="1" ht="15">
      <c r="A12" s="202" t="s">
        <v>322</v>
      </c>
      <c r="B12" s="203">
        <v>1</v>
      </c>
      <c r="C12" s="203">
        <v>14500</v>
      </c>
      <c r="D12" s="203"/>
      <c r="E12" s="203"/>
      <c r="F12" s="203">
        <v>1</v>
      </c>
      <c r="G12" s="203">
        <v>45</v>
      </c>
      <c r="H12" s="203">
        <v>1</v>
      </c>
      <c r="I12" s="203">
        <v>5500</v>
      </c>
      <c r="J12" s="203"/>
      <c r="K12" s="203"/>
      <c r="L12" s="203">
        <v>2</v>
      </c>
      <c r="M12" s="203">
        <v>354</v>
      </c>
      <c r="N12" s="203">
        <v>1</v>
      </c>
      <c r="O12" s="203">
        <v>3780</v>
      </c>
      <c r="P12" s="203"/>
      <c r="Q12" s="203">
        <v>6</v>
      </c>
      <c r="R12" s="203">
        <v>24179</v>
      </c>
    </row>
    <row r="13" spans="1:18" s="115" customFormat="1" ht="15">
      <c r="A13" s="202" t="s">
        <v>327</v>
      </c>
      <c r="B13" s="203">
        <v>1</v>
      </c>
      <c r="C13" s="203">
        <v>200</v>
      </c>
      <c r="D13" s="203"/>
      <c r="E13" s="203"/>
      <c r="F13" s="203"/>
      <c r="G13" s="203"/>
      <c r="H13" s="203"/>
      <c r="I13" s="203"/>
      <c r="J13" s="203"/>
      <c r="K13" s="203"/>
      <c r="L13" s="203"/>
      <c r="M13" s="203"/>
      <c r="N13" s="203"/>
      <c r="O13" s="203"/>
      <c r="P13" s="203"/>
      <c r="Q13" s="203">
        <v>1</v>
      </c>
      <c r="R13" s="203">
        <v>200</v>
      </c>
    </row>
    <row r="14" spans="1:18" s="115" customFormat="1" ht="15">
      <c r="A14" s="202" t="s">
        <v>331</v>
      </c>
      <c r="B14" s="203">
        <v>1</v>
      </c>
      <c r="C14" s="203">
        <v>177</v>
      </c>
      <c r="D14" s="203"/>
      <c r="E14" s="203"/>
      <c r="F14" s="203"/>
      <c r="G14" s="203"/>
      <c r="H14" s="203"/>
      <c r="I14" s="203"/>
      <c r="J14" s="203"/>
      <c r="K14" s="203"/>
      <c r="L14" s="203"/>
      <c r="M14" s="203"/>
      <c r="N14" s="203"/>
      <c r="O14" s="203"/>
      <c r="P14" s="203"/>
      <c r="Q14" s="203">
        <v>1</v>
      </c>
      <c r="R14" s="203">
        <v>177</v>
      </c>
    </row>
    <row r="15" spans="1:18" s="115" customFormat="1" ht="15">
      <c r="A15" s="202" t="s">
        <v>335</v>
      </c>
      <c r="B15" s="203"/>
      <c r="C15" s="203"/>
      <c r="D15" s="203"/>
      <c r="E15" s="203"/>
      <c r="F15" s="203"/>
      <c r="G15" s="203"/>
      <c r="H15" s="203"/>
      <c r="I15" s="203"/>
      <c r="J15" s="203"/>
      <c r="K15" s="203"/>
      <c r="L15" s="203"/>
      <c r="M15" s="203"/>
      <c r="N15" s="203">
        <v>2</v>
      </c>
      <c r="O15" s="203">
        <v>2200</v>
      </c>
      <c r="P15" s="203"/>
      <c r="Q15" s="203">
        <v>2</v>
      </c>
      <c r="R15" s="203">
        <v>2200</v>
      </c>
    </row>
    <row r="16" spans="1:18" s="115" customFormat="1" ht="15">
      <c r="A16" s="202" t="s">
        <v>341</v>
      </c>
      <c r="B16" s="203"/>
      <c r="C16" s="203"/>
      <c r="D16" s="203"/>
      <c r="E16" s="203"/>
      <c r="F16" s="203">
        <v>1</v>
      </c>
      <c r="G16" s="203">
        <v>500</v>
      </c>
      <c r="H16" s="203">
        <v>1</v>
      </c>
      <c r="I16" s="203">
        <v>500</v>
      </c>
      <c r="J16" s="203">
        <v>1</v>
      </c>
      <c r="K16" s="203">
        <v>3375</v>
      </c>
      <c r="L16" s="203">
        <v>1</v>
      </c>
      <c r="M16" s="203">
        <v>2630</v>
      </c>
      <c r="N16" s="203"/>
      <c r="O16" s="203"/>
      <c r="P16" s="203"/>
      <c r="Q16" s="203">
        <v>4</v>
      </c>
      <c r="R16" s="203">
        <v>7005</v>
      </c>
    </row>
    <row r="17" spans="1:18" s="115" customFormat="1" ht="15">
      <c r="A17" s="202" t="s">
        <v>343</v>
      </c>
      <c r="B17" s="203"/>
      <c r="C17" s="203"/>
      <c r="D17" s="203"/>
      <c r="E17" s="203"/>
      <c r="F17" s="203"/>
      <c r="G17" s="203"/>
      <c r="H17" s="203">
        <v>3</v>
      </c>
      <c r="I17" s="203">
        <v>17625</v>
      </c>
      <c r="J17" s="203"/>
      <c r="K17" s="203"/>
      <c r="L17" s="203"/>
      <c r="M17" s="203"/>
      <c r="N17" s="203">
        <v>1</v>
      </c>
      <c r="O17" s="203">
        <v>6400</v>
      </c>
      <c r="P17" s="203"/>
      <c r="Q17" s="203">
        <v>4</v>
      </c>
      <c r="R17" s="203">
        <v>24025</v>
      </c>
    </row>
    <row r="18" spans="1:18" s="115" customFormat="1" ht="15">
      <c r="A18" s="202" t="s">
        <v>346</v>
      </c>
      <c r="B18" s="203"/>
      <c r="C18" s="203"/>
      <c r="D18" s="203"/>
      <c r="E18" s="203"/>
      <c r="F18" s="203"/>
      <c r="G18" s="203"/>
      <c r="H18" s="203">
        <v>1</v>
      </c>
      <c r="I18" s="203">
        <v>100</v>
      </c>
      <c r="J18" s="203"/>
      <c r="K18" s="203"/>
      <c r="L18" s="203"/>
      <c r="M18" s="203"/>
      <c r="N18" s="203">
        <v>1</v>
      </c>
      <c r="O18" s="203">
        <v>926</v>
      </c>
      <c r="P18" s="203"/>
      <c r="Q18" s="203">
        <v>2</v>
      </c>
      <c r="R18" s="203">
        <v>1026</v>
      </c>
    </row>
    <row r="19" spans="1:18" s="115" customFormat="1" ht="15">
      <c r="A19" s="205" t="s">
        <v>4</v>
      </c>
      <c r="B19" s="206">
        <v>8</v>
      </c>
      <c r="C19" s="206">
        <v>29381</v>
      </c>
      <c r="D19" s="206">
        <v>5</v>
      </c>
      <c r="E19" s="206">
        <v>15665</v>
      </c>
      <c r="F19" s="206">
        <v>4</v>
      </c>
      <c r="G19" s="206">
        <v>3970</v>
      </c>
      <c r="H19" s="206">
        <v>11</v>
      </c>
      <c r="I19" s="206">
        <v>46662</v>
      </c>
      <c r="J19" s="206">
        <v>4</v>
      </c>
      <c r="K19" s="206">
        <v>4980</v>
      </c>
      <c r="L19" s="206">
        <v>4</v>
      </c>
      <c r="M19" s="206">
        <v>4484</v>
      </c>
      <c r="N19" s="206">
        <v>6</v>
      </c>
      <c r="O19" s="206">
        <v>25030</v>
      </c>
      <c r="P19" s="206"/>
      <c r="Q19" s="206">
        <v>42</v>
      </c>
      <c r="R19" s="206">
        <v>130172</v>
      </c>
    </row>
    <row r="20" spans="1:18" ht="15">
      <c r="A20" s="125" t="s">
        <v>151</v>
      </c>
      <c r="B20" s="125"/>
      <c r="C20" s="125"/>
      <c r="D20" s="125"/>
      <c r="E20" s="125"/>
      <c r="F20" s="125"/>
      <c r="G20" s="125"/>
      <c r="H20" s="125"/>
      <c r="I20" s="125"/>
      <c r="J20" s="125"/>
      <c r="K20" s="125"/>
      <c r="L20" s="125"/>
      <c r="M20" s="125"/>
      <c r="N20" s="125"/>
      <c r="O20" s="125"/>
      <c r="P20" s="125"/>
      <c r="Q20" s="125"/>
      <c r="R20" s="125"/>
    </row>
    <row r="22" spans="1:2" ht="15">
      <c r="A22" s="469" t="s">
        <v>1034</v>
      </c>
      <c r="B22" s="469"/>
    </row>
  </sheetData>
  <sheetProtection/>
  <mergeCells count="9">
    <mergeCell ref="A22:B22"/>
    <mergeCell ref="N2:O2"/>
    <mergeCell ref="Q2:R2"/>
    <mergeCell ref="B2:C2"/>
    <mergeCell ref="D2:E2"/>
    <mergeCell ref="F2:G2"/>
    <mergeCell ref="H2:I2"/>
    <mergeCell ref="J2:K2"/>
    <mergeCell ref="L2:M2"/>
  </mergeCells>
  <hyperlinks>
    <hyperlink ref="A22:B22" location="Contents!A1" display="Back to contents"/>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J45"/>
  <sheetViews>
    <sheetView zoomScalePageLayoutView="0" workbookViewId="0" topLeftCell="A1">
      <selection activeCell="F48" sqref="F48"/>
    </sheetView>
  </sheetViews>
  <sheetFormatPr defaultColWidth="9.140625" defaultRowHeight="15"/>
  <cols>
    <col min="1" max="1" width="32.140625" style="125" customWidth="1"/>
    <col min="2" max="10" width="9.140625" style="125" customWidth="1"/>
  </cols>
  <sheetData>
    <row r="1" ht="15">
      <c r="A1" s="201" t="s">
        <v>871</v>
      </c>
    </row>
    <row r="2" spans="1:10" s="115" customFormat="1" ht="15">
      <c r="A2" s="248" t="s">
        <v>167</v>
      </c>
      <c r="B2" s="249" t="s">
        <v>872</v>
      </c>
      <c r="C2" s="249" t="s">
        <v>873</v>
      </c>
      <c r="D2" s="249" t="s">
        <v>874</v>
      </c>
      <c r="E2" s="249" t="s">
        <v>875</v>
      </c>
      <c r="F2" s="249" t="s">
        <v>876</v>
      </c>
      <c r="G2" s="249" t="s">
        <v>877</v>
      </c>
      <c r="H2" s="249" t="s">
        <v>878</v>
      </c>
      <c r="I2" s="249" t="s">
        <v>879</v>
      </c>
      <c r="J2" s="249" t="s">
        <v>880</v>
      </c>
    </row>
    <row r="3" spans="1:10" ht="24.75">
      <c r="A3" s="238" t="s">
        <v>853</v>
      </c>
      <c r="B3" s="240">
        <v>0.0775727136</v>
      </c>
      <c r="C3" s="240">
        <v>0.0813423022</v>
      </c>
      <c r="D3" s="240">
        <v>0.0920815725</v>
      </c>
      <c r="E3" s="240">
        <v>0.0976558666</v>
      </c>
      <c r="F3" s="241">
        <v>0.1129</v>
      </c>
      <c r="G3" s="240">
        <v>0.1098146448</v>
      </c>
      <c r="H3" s="240">
        <v>0.1040829014</v>
      </c>
      <c r="I3" s="240">
        <v>0.1269949824</v>
      </c>
      <c r="J3" s="240">
        <v>0.1492656368</v>
      </c>
    </row>
    <row r="4" spans="1:10" ht="24.75">
      <c r="A4" s="238" t="s">
        <v>854</v>
      </c>
      <c r="B4" s="240">
        <v>0.065206216</v>
      </c>
      <c r="C4" s="240">
        <v>0.0685646741</v>
      </c>
      <c r="D4" s="240">
        <v>0.0769314604</v>
      </c>
      <c r="E4" s="240">
        <v>0.0815071265</v>
      </c>
      <c r="F4" s="241">
        <v>0.0955</v>
      </c>
      <c r="G4" s="240">
        <v>0.0933691487</v>
      </c>
      <c r="H4" s="240">
        <v>0.088124841</v>
      </c>
      <c r="I4" s="240">
        <v>0.1086</v>
      </c>
      <c r="J4" s="240">
        <v>0.1303</v>
      </c>
    </row>
    <row r="5" spans="1:10" ht="24.75">
      <c r="A5" s="238" t="s">
        <v>855</v>
      </c>
      <c r="B5" s="240">
        <v>0.0920535876</v>
      </c>
      <c r="C5" s="240">
        <v>0.0962550764</v>
      </c>
      <c r="D5" s="240">
        <v>0.1098601099</v>
      </c>
      <c r="E5" s="240">
        <v>0.116597944</v>
      </c>
      <c r="F5" s="241">
        <v>0.133</v>
      </c>
      <c r="G5" s="240">
        <v>0.1287454229</v>
      </c>
      <c r="H5" s="240">
        <v>0.1225423817</v>
      </c>
      <c r="I5" s="240">
        <v>0.148</v>
      </c>
      <c r="J5" s="240">
        <v>0.1705</v>
      </c>
    </row>
    <row r="6" spans="1:10" ht="15">
      <c r="A6" s="239" t="s">
        <v>868</v>
      </c>
      <c r="B6" s="242">
        <v>1794</v>
      </c>
      <c r="C6" s="242">
        <v>1788</v>
      </c>
      <c r="D6" s="242">
        <v>1838</v>
      </c>
      <c r="E6" s="242">
        <v>1933</v>
      </c>
      <c r="F6" s="242">
        <v>1888</v>
      </c>
      <c r="G6" s="242">
        <v>1825</v>
      </c>
      <c r="H6" s="242">
        <v>1848</v>
      </c>
      <c r="I6" s="242">
        <v>1812</v>
      </c>
      <c r="J6" s="242">
        <v>1893</v>
      </c>
    </row>
    <row r="7" spans="1:10" s="115" customFormat="1" ht="15">
      <c r="A7" s="238"/>
      <c r="B7" s="240"/>
      <c r="C7" s="240"/>
      <c r="D7" s="240"/>
      <c r="E7" s="240"/>
      <c r="F7" s="241"/>
      <c r="G7" s="240"/>
      <c r="H7" s="240"/>
      <c r="I7" s="240"/>
      <c r="J7" s="240"/>
    </row>
    <row r="8" spans="1:10" ht="24.75">
      <c r="A8" s="238" t="s">
        <v>856</v>
      </c>
      <c r="B8" s="240">
        <v>0.0760133314</v>
      </c>
      <c r="C8" s="240">
        <v>0.081488423</v>
      </c>
      <c r="D8" s="240">
        <v>0.0912665798</v>
      </c>
      <c r="E8" s="240">
        <v>0.1017340609</v>
      </c>
      <c r="F8" s="241">
        <v>0.0991</v>
      </c>
      <c r="G8" s="240">
        <v>0.1071567373</v>
      </c>
      <c r="H8" s="240">
        <v>0.1047073919</v>
      </c>
      <c r="I8" s="240">
        <v>0.1116330148</v>
      </c>
      <c r="J8" s="240">
        <v>0.125570364</v>
      </c>
    </row>
    <row r="9" spans="1:10" ht="24.75">
      <c r="A9" s="238" t="s">
        <v>857</v>
      </c>
      <c r="B9" s="240">
        <v>0.0603859369</v>
      </c>
      <c r="C9" s="240">
        <v>0.0665616992</v>
      </c>
      <c r="D9" s="240">
        <v>0.0734788951</v>
      </c>
      <c r="E9" s="240">
        <v>0.0820553828</v>
      </c>
      <c r="F9" s="241">
        <v>0.0791</v>
      </c>
      <c r="G9" s="240">
        <v>0.0869964956</v>
      </c>
      <c r="H9" s="240">
        <v>0.0848654478</v>
      </c>
      <c r="I9" s="240">
        <v>0.0907893262</v>
      </c>
      <c r="J9" s="240">
        <v>0.1030388954</v>
      </c>
    </row>
    <row r="10" spans="1:10" ht="24.75">
      <c r="A10" s="238" t="s">
        <v>858</v>
      </c>
      <c r="B10" s="240">
        <v>0.095274892</v>
      </c>
      <c r="C10" s="240">
        <v>0.0994060463</v>
      </c>
      <c r="D10" s="240">
        <v>0.1128358799</v>
      </c>
      <c r="E10" s="240">
        <v>0.125486958</v>
      </c>
      <c r="F10" s="241">
        <v>0.1234</v>
      </c>
      <c r="G10" s="240">
        <v>0.1313168864</v>
      </c>
      <c r="H10" s="240">
        <v>0.1285368777</v>
      </c>
      <c r="I10" s="240">
        <v>0.1365434054</v>
      </c>
      <c r="J10" s="240">
        <v>0.1521927941</v>
      </c>
    </row>
    <row r="11" spans="1:10" ht="15">
      <c r="A11" s="238" t="s">
        <v>865</v>
      </c>
      <c r="B11" s="242">
        <v>574</v>
      </c>
      <c r="C11" s="242">
        <v>596</v>
      </c>
      <c r="D11" s="242">
        <v>656</v>
      </c>
      <c r="E11" s="242">
        <v>706</v>
      </c>
      <c r="F11" s="243">
        <v>596</v>
      </c>
      <c r="G11" s="242">
        <v>557</v>
      </c>
      <c r="H11" s="242">
        <v>645</v>
      </c>
      <c r="I11" s="242">
        <v>578</v>
      </c>
      <c r="J11" s="242">
        <v>515</v>
      </c>
    </row>
    <row r="12" spans="1:10" ht="15">
      <c r="A12" s="238"/>
      <c r="B12" s="240"/>
      <c r="C12" s="240"/>
      <c r="D12" s="240"/>
      <c r="E12" s="240"/>
      <c r="F12" s="240"/>
      <c r="G12" s="240"/>
      <c r="H12" s="240"/>
      <c r="I12" s="240"/>
      <c r="J12" s="240"/>
    </row>
    <row r="13" spans="1:10" ht="24.75">
      <c r="A13" s="238" t="s">
        <v>859</v>
      </c>
      <c r="B13" s="240">
        <v>0.2118069301</v>
      </c>
      <c r="C13" s="240">
        <v>0.2175586328</v>
      </c>
      <c r="D13" s="240">
        <v>0.234394878</v>
      </c>
      <c r="E13" s="240">
        <v>0.2418098148</v>
      </c>
      <c r="F13" s="241">
        <v>0.2635</v>
      </c>
      <c r="G13" s="240">
        <v>0.2725991047</v>
      </c>
      <c r="H13" s="240">
        <v>0.2681450286</v>
      </c>
      <c r="I13" s="240">
        <v>0.2904981999</v>
      </c>
      <c r="J13" s="240">
        <v>0.3123915017</v>
      </c>
    </row>
    <row r="14" spans="1:10" ht="24.75">
      <c r="A14" s="238" t="s">
        <v>860</v>
      </c>
      <c r="B14" s="240">
        <v>0.1794286645</v>
      </c>
      <c r="C14" s="240">
        <v>0.1850115856</v>
      </c>
      <c r="D14" s="240">
        <v>0.1990398016</v>
      </c>
      <c r="E14" s="240">
        <v>0.207094178</v>
      </c>
      <c r="F14" s="241">
        <v>0.2293</v>
      </c>
      <c r="G14" s="240">
        <v>0.237020642</v>
      </c>
      <c r="H14" s="240">
        <v>0.2347374701</v>
      </c>
      <c r="I14" s="240">
        <v>0.2541584126</v>
      </c>
      <c r="J14" s="240">
        <v>0.2766355362</v>
      </c>
    </row>
    <row r="15" spans="1:10" ht="24.75">
      <c r="A15" s="238" t="s">
        <v>861</v>
      </c>
      <c r="B15" s="240">
        <v>0.2482602291</v>
      </c>
      <c r="C15" s="240">
        <v>0.2540465372</v>
      </c>
      <c r="D15" s="240">
        <v>0.2738825914</v>
      </c>
      <c r="E15" s="240">
        <v>0.2802877624</v>
      </c>
      <c r="F15" s="241">
        <v>0.3007</v>
      </c>
      <c r="G15" s="240">
        <v>0.3113388858</v>
      </c>
      <c r="H15" s="240">
        <v>0.3044157965</v>
      </c>
      <c r="I15" s="240">
        <v>0.3297367751</v>
      </c>
      <c r="J15" s="240">
        <v>0.3505295043</v>
      </c>
    </row>
    <row r="16" spans="1:10" ht="15">
      <c r="A16" s="238" t="s">
        <v>866</v>
      </c>
      <c r="B16" s="242">
        <v>570</v>
      </c>
      <c r="C16" s="242">
        <v>594</v>
      </c>
      <c r="D16" s="242">
        <v>573</v>
      </c>
      <c r="E16" s="242">
        <v>615</v>
      </c>
      <c r="F16" s="243">
        <v>681</v>
      </c>
      <c r="G16" s="242">
        <v>635</v>
      </c>
      <c r="H16" s="242">
        <v>591</v>
      </c>
      <c r="I16" s="242">
        <v>605</v>
      </c>
      <c r="J16" s="242">
        <v>615</v>
      </c>
    </row>
    <row r="17" spans="1:10" ht="15">
      <c r="A17" s="238"/>
      <c r="B17" s="240"/>
      <c r="C17" s="240"/>
      <c r="D17" s="240"/>
      <c r="E17" s="240"/>
      <c r="F17" s="240"/>
      <c r="G17" s="240"/>
      <c r="H17" s="240"/>
      <c r="I17" s="240"/>
      <c r="J17" s="240"/>
    </row>
    <row r="18" spans="1:10" ht="24.75">
      <c r="A18" s="238" t="s">
        <v>862</v>
      </c>
      <c r="B18" s="240">
        <v>0.0544752779</v>
      </c>
      <c r="C18" s="240">
        <v>0.0580957368</v>
      </c>
      <c r="D18" s="240">
        <v>0.0684074879</v>
      </c>
      <c r="E18" s="240">
        <v>0.0730980624</v>
      </c>
      <c r="F18" s="241">
        <v>0.0886</v>
      </c>
      <c r="G18" s="240">
        <v>0.081890317</v>
      </c>
      <c r="H18" s="240">
        <v>0.0763276131</v>
      </c>
      <c r="I18" s="240">
        <v>0.1012804277</v>
      </c>
      <c r="J18" s="240">
        <v>0.1244764442</v>
      </c>
    </row>
    <row r="19" spans="1:10" ht="24.75">
      <c r="A19" s="238" t="s">
        <v>863</v>
      </c>
      <c r="B19" s="240">
        <v>0.0418863025</v>
      </c>
      <c r="C19" s="240">
        <v>0.0450108448</v>
      </c>
      <c r="D19" s="240">
        <v>0.0522896337</v>
      </c>
      <c r="E19" s="240">
        <v>0.0557204287</v>
      </c>
      <c r="F19" s="241">
        <v>0.0696</v>
      </c>
      <c r="G19" s="240">
        <v>0.0642828827</v>
      </c>
      <c r="H19" s="240">
        <v>0.0591409466</v>
      </c>
      <c r="I19" s="240">
        <v>0.0808410343</v>
      </c>
      <c r="J19" s="240">
        <v>0.1027930698</v>
      </c>
    </row>
    <row r="20" spans="1:10" ht="24.75">
      <c r="A20" s="238" t="s">
        <v>864</v>
      </c>
      <c r="B20" s="240">
        <v>0.0705692033</v>
      </c>
      <c r="C20" s="240">
        <v>0.0746869884</v>
      </c>
      <c r="D20" s="240">
        <v>0.0890268329</v>
      </c>
      <c r="E20" s="240">
        <v>0.0953480508</v>
      </c>
      <c r="F20" s="241">
        <v>0.112</v>
      </c>
      <c r="G20" s="240">
        <v>0.1037856034</v>
      </c>
      <c r="H20" s="240">
        <v>0.097988643</v>
      </c>
      <c r="I20" s="240">
        <v>0.1261781918</v>
      </c>
      <c r="J20" s="240">
        <v>0.1499692142</v>
      </c>
    </row>
    <row r="21" spans="1:10" ht="15">
      <c r="A21" s="239" t="s">
        <v>867</v>
      </c>
      <c r="B21" s="242">
        <v>650</v>
      </c>
      <c r="C21" s="242">
        <v>598</v>
      </c>
      <c r="D21" s="242">
        <v>609</v>
      </c>
      <c r="E21" s="242">
        <v>612</v>
      </c>
      <c r="F21" s="242">
        <v>611</v>
      </c>
      <c r="G21" s="242">
        <v>633</v>
      </c>
      <c r="H21" s="242">
        <v>612</v>
      </c>
      <c r="I21" s="242">
        <v>629</v>
      </c>
      <c r="J21" s="242">
        <v>763</v>
      </c>
    </row>
    <row r="22" spans="2:10" ht="15">
      <c r="B22" s="245"/>
      <c r="C22" s="245"/>
      <c r="D22" s="245"/>
      <c r="E22" s="245"/>
      <c r="F22" s="245"/>
      <c r="G22" s="245"/>
      <c r="H22" s="245"/>
      <c r="I22" s="245"/>
      <c r="J22" s="245"/>
    </row>
    <row r="23" spans="1:10" ht="15">
      <c r="A23" s="125" t="s">
        <v>870</v>
      </c>
      <c r="B23" s="247" t="s">
        <v>872</v>
      </c>
      <c r="C23" s="247" t="s">
        <v>873</v>
      </c>
      <c r="D23" s="247" t="s">
        <v>874</v>
      </c>
      <c r="E23" s="247" t="s">
        <v>875</v>
      </c>
      <c r="F23" s="247" t="s">
        <v>876</v>
      </c>
      <c r="G23" s="247" t="s">
        <v>877</v>
      </c>
      <c r="H23" s="247" t="s">
        <v>878</v>
      </c>
      <c r="I23" s="247" t="s">
        <v>879</v>
      </c>
      <c r="J23" s="247" t="s">
        <v>880</v>
      </c>
    </row>
    <row r="24" spans="1:10" ht="24.75">
      <c r="A24" s="238" t="s">
        <v>853</v>
      </c>
      <c r="B24" s="246">
        <v>0.3884387596</v>
      </c>
      <c r="C24" s="246">
        <v>0.3884622143</v>
      </c>
      <c r="D24" s="246">
        <v>0.3766160512</v>
      </c>
      <c r="E24" s="246">
        <v>0.3575083297</v>
      </c>
      <c r="F24" s="246">
        <v>0.3357</v>
      </c>
      <c r="G24" s="246">
        <v>0.3232209379</v>
      </c>
      <c r="H24" s="246">
        <v>0.3136940578</v>
      </c>
      <c r="I24" s="246">
        <v>0.2950490825</v>
      </c>
      <c r="J24" s="246">
        <v>0.2735166737</v>
      </c>
    </row>
    <row r="25" spans="1:10" ht="24.75">
      <c r="A25" s="238" t="s">
        <v>854</v>
      </c>
      <c r="B25" s="246">
        <v>0.3830085943</v>
      </c>
      <c r="C25" s="246">
        <v>0.3829012129</v>
      </c>
      <c r="D25" s="246">
        <v>0.3711215471</v>
      </c>
      <c r="E25" s="246">
        <v>0.3521086637</v>
      </c>
      <c r="F25" s="246">
        <v>0.3303</v>
      </c>
      <c r="G25" s="246">
        <v>0.3177484954</v>
      </c>
      <c r="H25" s="246">
        <v>0.3082825434</v>
      </c>
      <c r="I25" s="246">
        <v>0.2899045049</v>
      </c>
      <c r="J25" s="246">
        <v>0.2688465091</v>
      </c>
    </row>
    <row r="26" spans="1:10" ht="24.75">
      <c r="A26" s="238" t="s">
        <v>855</v>
      </c>
      <c r="B26" s="246">
        <v>0.3938967623</v>
      </c>
      <c r="C26" s="246">
        <v>0.3940524074</v>
      </c>
      <c r="D26" s="246">
        <v>0.3821424712</v>
      </c>
      <c r="E26" s="246">
        <v>0.3629444138</v>
      </c>
      <c r="F26" s="246">
        <v>0.3411</v>
      </c>
      <c r="G26" s="246">
        <v>0.3287422159</v>
      </c>
      <c r="H26" s="246">
        <v>0.3191567353</v>
      </c>
      <c r="I26" s="246">
        <v>0.300246353</v>
      </c>
      <c r="J26" s="246">
        <v>0.2782370921</v>
      </c>
    </row>
    <row r="27" spans="1:10" ht="15">
      <c r="A27" s="239" t="s">
        <v>868</v>
      </c>
      <c r="B27" s="245">
        <f aca="true" t="shared" si="0" ref="B27:J27">SUM(B32,B37,B42)</f>
        <v>135799</v>
      </c>
      <c r="C27" s="245">
        <f t="shared" si="0"/>
        <v>134868</v>
      </c>
      <c r="D27" s="245">
        <f t="shared" si="0"/>
        <v>135305</v>
      </c>
      <c r="E27" s="245">
        <f t="shared" si="0"/>
        <v>135935</v>
      </c>
      <c r="F27" s="245">
        <f t="shared" si="0"/>
        <v>135811</v>
      </c>
      <c r="G27" s="245">
        <f t="shared" si="0"/>
        <v>137913</v>
      </c>
      <c r="H27" s="245">
        <f t="shared" si="0"/>
        <v>138418</v>
      </c>
      <c r="I27" s="245">
        <f t="shared" si="0"/>
        <v>136147</v>
      </c>
      <c r="J27" s="245">
        <f t="shared" si="0"/>
        <v>135739</v>
      </c>
    </row>
    <row r="28" spans="1:10" s="115" customFormat="1" ht="15">
      <c r="A28" s="239"/>
      <c r="B28" s="245"/>
      <c r="C28" s="245"/>
      <c r="D28" s="245"/>
      <c r="E28" s="245"/>
      <c r="F28" s="245"/>
      <c r="G28" s="245"/>
      <c r="H28" s="245"/>
      <c r="I28" s="245"/>
      <c r="J28" s="245"/>
    </row>
    <row r="29" spans="1:10" ht="24.75">
      <c r="A29" s="238" t="s">
        <v>856</v>
      </c>
      <c r="B29" s="246">
        <v>0.3430268765</v>
      </c>
      <c r="C29" s="246">
        <v>0.3452158605</v>
      </c>
      <c r="D29" s="246">
        <v>0.3390756127</v>
      </c>
      <c r="E29" s="246">
        <v>0.3183921805</v>
      </c>
      <c r="F29" s="246">
        <v>0.2993</v>
      </c>
      <c r="G29" s="246">
        <v>0.2858077928</v>
      </c>
      <c r="H29" s="246">
        <v>0.2702211214</v>
      </c>
      <c r="I29" s="246">
        <v>0.2533870759</v>
      </c>
      <c r="J29" s="246">
        <v>0.2354029151</v>
      </c>
    </row>
    <row r="30" spans="1:10" ht="24.75">
      <c r="A30" s="238" t="s">
        <v>857</v>
      </c>
      <c r="B30" s="246">
        <v>0.3370218795</v>
      </c>
      <c r="C30" s="246">
        <v>0.3391038483</v>
      </c>
      <c r="D30" s="246">
        <v>0.3326872086</v>
      </c>
      <c r="E30" s="246">
        <v>0.3124164301</v>
      </c>
      <c r="F30" s="246">
        <v>0.2935</v>
      </c>
      <c r="G30" s="246">
        <v>0.2800593477</v>
      </c>
      <c r="H30" s="246">
        <v>0.2646314447</v>
      </c>
      <c r="I30" s="246">
        <v>0.2478360534</v>
      </c>
      <c r="J30" s="246">
        <v>0.2299009148</v>
      </c>
    </row>
    <row r="31" spans="1:10" ht="24.75">
      <c r="A31" s="238" t="s">
        <v>858</v>
      </c>
      <c r="B31" s="246">
        <v>0.3490825321</v>
      </c>
      <c r="C31" s="246">
        <v>0.3513794651</v>
      </c>
      <c r="D31" s="246">
        <v>0.3455231719</v>
      </c>
      <c r="E31" s="246">
        <v>0.3244283004</v>
      </c>
      <c r="F31" s="246">
        <v>0.3052</v>
      </c>
      <c r="G31" s="246">
        <v>0.2916264346</v>
      </c>
      <c r="H31" s="246">
        <v>0.2758845711</v>
      </c>
      <c r="I31" s="246">
        <v>0.2590196143</v>
      </c>
      <c r="J31" s="246">
        <v>0.2409953833</v>
      </c>
    </row>
    <row r="32" spans="1:10" ht="15">
      <c r="A32" s="238" t="s">
        <v>865</v>
      </c>
      <c r="B32" s="245">
        <v>45372</v>
      </c>
      <c r="C32" s="245">
        <v>45134</v>
      </c>
      <c r="D32" s="245">
        <v>44588</v>
      </c>
      <c r="E32" s="245">
        <v>44677</v>
      </c>
      <c r="F32" s="245">
        <v>44408</v>
      </c>
      <c r="G32" s="245">
        <v>45541</v>
      </c>
      <c r="H32" s="245">
        <v>46041</v>
      </c>
      <c r="I32" s="245">
        <v>45024</v>
      </c>
      <c r="J32" s="245">
        <v>39578</v>
      </c>
    </row>
    <row r="33" spans="1:10" ht="15">
      <c r="A33" s="202"/>
      <c r="B33" s="245"/>
      <c r="C33" s="245"/>
      <c r="D33" s="245"/>
      <c r="E33" s="245"/>
      <c r="F33" s="245"/>
      <c r="G33" s="245"/>
      <c r="H33" s="245"/>
      <c r="I33" s="245"/>
      <c r="J33" s="245"/>
    </row>
    <row r="34" spans="1:10" ht="24.75">
      <c r="A34" s="238" t="s">
        <v>859</v>
      </c>
      <c r="B34" s="246">
        <v>0.2448002039</v>
      </c>
      <c r="C34" s="246">
        <v>0.2459023998</v>
      </c>
      <c r="D34" s="246">
        <v>0.2368777788</v>
      </c>
      <c r="E34" s="246">
        <v>0.2129735937</v>
      </c>
      <c r="F34" s="246">
        <v>0.1924</v>
      </c>
      <c r="G34" s="246">
        <v>0.1829240291</v>
      </c>
      <c r="H34" s="246">
        <v>0.1737135389</v>
      </c>
      <c r="I34" s="246">
        <v>0.158080522</v>
      </c>
      <c r="J34" s="246">
        <v>0.1422197114</v>
      </c>
    </row>
    <row r="35" spans="1:10" ht="24.75">
      <c r="A35" s="238" t="s">
        <v>860</v>
      </c>
      <c r="B35" s="246">
        <v>0.2391808261</v>
      </c>
      <c r="C35" s="246">
        <v>0.2399882094</v>
      </c>
      <c r="D35" s="246">
        <v>0.2308639367</v>
      </c>
      <c r="E35" s="246">
        <v>0.2071748668</v>
      </c>
      <c r="F35" s="246">
        <v>0.1869</v>
      </c>
      <c r="G35" s="246">
        <v>0.1774868535</v>
      </c>
      <c r="H35" s="246">
        <v>0.1684750036</v>
      </c>
      <c r="I35" s="246">
        <v>0.1530932853</v>
      </c>
      <c r="J35" s="246">
        <v>0.1373876766</v>
      </c>
    </row>
    <row r="36" spans="1:10" ht="24.75">
      <c r="A36" s="238" t="s">
        <v>861</v>
      </c>
      <c r="B36" s="246">
        <v>0.2505081347</v>
      </c>
      <c r="C36" s="246">
        <v>0.251914028</v>
      </c>
      <c r="D36" s="246">
        <v>0.2429987836</v>
      </c>
      <c r="E36" s="246">
        <v>0.2188898141</v>
      </c>
      <c r="F36" s="246">
        <v>0.1979</v>
      </c>
      <c r="G36" s="246">
        <v>0.1884895981</v>
      </c>
      <c r="H36" s="246">
        <v>0.1790798807</v>
      </c>
      <c r="I36" s="246">
        <v>0.1631989179</v>
      </c>
      <c r="J36" s="246">
        <v>0.1471926937</v>
      </c>
    </row>
    <row r="37" spans="1:10" ht="15">
      <c r="A37" s="238" t="s">
        <v>866</v>
      </c>
      <c r="B37" s="245">
        <v>44815</v>
      </c>
      <c r="C37" s="245">
        <v>44280</v>
      </c>
      <c r="D37" s="245">
        <v>45369</v>
      </c>
      <c r="E37" s="245">
        <v>46070</v>
      </c>
      <c r="F37" s="245">
        <v>45956</v>
      </c>
      <c r="G37" s="245">
        <v>46109</v>
      </c>
      <c r="H37" s="245">
        <v>45845</v>
      </c>
      <c r="I37" s="245">
        <v>45220</v>
      </c>
      <c r="J37" s="245">
        <v>39028</v>
      </c>
    </row>
    <row r="38" spans="1:10" ht="15">
      <c r="A38" s="202"/>
      <c r="B38" s="245"/>
      <c r="C38" s="245"/>
      <c r="D38" s="245"/>
      <c r="E38" s="245"/>
      <c r="F38" s="245"/>
      <c r="G38" s="245"/>
      <c r="H38" s="245"/>
      <c r="I38" s="245"/>
      <c r="J38" s="245"/>
    </row>
    <row r="39" spans="1:10" ht="24.75">
      <c r="A39" s="238" t="s">
        <v>862</v>
      </c>
      <c r="B39" s="246">
        <v>0.4197122831</v>
      </c>
      <c r="C39" s="246">
        <v>0.4189659534</v>
      </c>
      <c r="D39" s="246">
        <v>0.4055758021</v>
      </c>
      <c r="E39" s="246">
        <v>0.3874620471</v>
      </c>
      <c r="F39" s="246">
        <v>0.3652</v>
      </c>
      <c r="G39" s="246">
        <v>0.3522862573</v>
      </c>
      <c r="H39" s="246">
        <v>0.3435593206</v>
      </c>
      <c r="I39" s="246">
        <v>0.3240429428</v>
      </c>
      <c r="J39" s="246">
        <v>0.300905565</v>
      </c>
    </row>
    <row r="40" spans="1:10" ht="24.75">
      <c r="A40" s="238" t="s">
        <v>863</v>
      </c>
      <c r="B40" s="246">
        <v>0.4128652405</v>
      </c>
      <c r="C40" s="246">
        <v>0.4119080668</v>
      </c>
      <c r="D40" s="246">
        <v>0.398634197</v>
      </c>
      <c r="E40" s="246">
        <v>0.3806841492</v>
      </c>
      <c r="F40" s="246">
        <v>0.3584</v>
      </c>
      <c r="G40" s="246">
        <v>0.3454023122</v>
      </c>
      <c r="H40" s="246">
        <v>0.3366726124</v>
      </c>
      <c r="I40" s="246">
        <v>0.317585814</v>
      </c>
      <c r="J40" s="246">
        <v>0.2950846992</v>
      </c>
    </row>
    <row r="41" spans="1:10" ht="24.75">
      <c r="A41" s="238" t="s">
        <v>864</v>
      </c>
      <c r="B41" s="246">
        <v>0.4265903751</v>
      </c>
      <c r="C41" s="246">
        <v>0.4260571604</v>
      </c>
      <c r="D41" s="246">
        <v>0.4125553589</v>
      </c>
      <c r="E41" s="246">
        <v>0.3942837938</v>
      </c>
      <c r="F41" s="246">
        <v>0.3721</v>
      </c>
      <c r="G41" s="246">
        <v>0.3592321088</v>
      </c>
      <c r="H41" s="246">
        <v>0.3505124605</v>
      </c>
      <c r="I41" s="246">
        <v>0.3305677614</v>
      </c>
      <c r="J41" s="246">
        <v>0.3067912808</v>
      </c>
    </row>
    <row r="42" spans="1:10" ht="15">
      <c r="A42" s="451" t="s">
        <v>867</v>
      </c>
      <c r="B42" s="452">
        <v>45612</v>
      </c>
      <c r="C42" s="452">
        <v>45454</v>
      </c>
      <c r="D42" s="452">
        <v>45348</v>
      </c>
      <c r="E42" s="452">
        <v>45188</v>
      </c>
      <c r="F42" s="452">
        <v>45447</v>
      </c>
      <c r="G42" s="452">
        <v>46263</v>
      </c>
      <c r="H42" s="452">
        <v>46532</v>
      </c>
      <c r="I42" s="452">
        <v>45903</v>
      </c>
      <c r="J42" s="452">
        <v>57133</v>
      </c>
    </row>
    <row r="43" ht="15">
      <c r="A43" s="125" t="s">
        <v>890</v>
      </c>
    </row>
    <row r="45" spans="1:2" ht="15">
      <c r="A45" s="518" t="s">
        <v>1034</v>
      </c>
      <c r="B45" s="518"/>
    </row>
  </sheetData>
  <sheetProtection/>
  <mergeCells count="1">
    <mergeCell ref="A45:B45"/>
  </mergeCells>
  <hyperlinks>
    <hyperlink ref="A45:B45" location="Contents!A1" display="Back to contents"/>
  </hyperlink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S73"/>
  <sheetViews>
    <sheetView zoomScalePageLayoutView="0" workbookViewId="0" topLeftCell="A40">
      <selection activeCell="A73" sqref="A73:B73"/>
    </sheetView>
  </sheetViews>
  <sheetFormatPr defaultColWidth="9.140625" defaultRowHeight="15"/>
  <cols>
    <col min="1" max="1" width="14.8515625" style="213" customWidth="1"/>
    <col min="2" max="5" width="9.140625" style="213" customWidth="1"/>
  </cols>
  <sheetData>
    <row r="1" ht="15">
      <c r="A1" s="212" t="s">
        <v>898</v>
      </c>
    </row>
    <row r="2" spans="1:5" ht="36.75">
      <c r="A2" s="218" t="s">
        <v>58</v>
      </c>
      <c r="B2" s="258" t="s">
        <v>88</v>
      </c>
      <c r="C2" s="258" t="s">
        <v>884</v>
      </c>
      <c r="D2" s="259" t="s">
        <v>885</v>
      </c>
      <c r="E2" s="258" t="s">
        <v>883</v>
      </c>
    </row>
    <row r="3" spans="1:5" s="115" customFormat="1" ht="15">
      <c r="A3" s="260" t="s">
        <v>886</v>
      </c>
      <c r="B3" s="260"/>
      <c r="C3" s="260"/>
      <c r="D3" s="261"/>
      <c r="E3" s="260"/>
    </row>
    <row r="4" spans="1:18" ht="15">
      <c r="A4" s="361" t="s">
        <v>934</v>
      </c>
      <c r="B4" s="254">
        <v>10.3</v>
      </c>
      <c r="C4" s="254">
        <v>5.1</v>
      </c>
      <c r="D4" s="254">
        <v>20.8</v>
      </c>
      <c r="E4" s="254">
        <v>15.8</v>
      </c>
      <c r="F4" s="115"/>
      <c r="H4" s="250"/>
      <c r="K4" s="115"/>
      <c r="L4" s="251"/>
      <c r="M4" s="250"/>
      <c r="P4" s="115"/>
      <c r="Q4" s="251"/>
      <c r="R4" s="250"/>
    </row>
    <row r="5" spans="1:18" ht="15">
      <c r="A5" s="361" t="s">
        <v>935</v>
      </c>
      <c r="B5" s="254">
        <v>10.8</v>
      </c>
      <c r="C5" s="254">
        <v>5.11</v>
      </c>
      <c r="D5" s="254">
        <v>20.08</v>
      </c>
      <c r="E5" s="254">
        <v>17.17</v>
      </c>
      <c r="F5" s="115"/>
      <c r="H5" s="250"/>
      <c r="K5" s="115"/>
      <c r="L5" s="251"/>
      <c r="M5" s="250"/>
      <c r="P5" s="115"/>
      <c r="Q5" s="251"/>
      <c r="R5" s="250"/>
    </row>
    <row r="6" spans="1:18" ht="15">
      <c r="A6" s="361" t="s">
        <v>936</v>
      </c>
      <c r="B6" s="254">
        <v>10.96</v>
      </c>
      <c r="C6" s="254">
        <v>5.49</v>
      </c>
      <c r="D6" s="254">
        <v>20.16</v>
      </c>
      <c r="E6" s="254">
        <v>15.5</v>
      </c>
      <c r="F6" s="115"/>
      <c r="H6" s="250"/>
      <c r="K6" s="115"/>
      <c r="L6" s="251"/>
      <c r="M6" s="250"/>
      <c r="P6" s="115"/>
      <c r="Q6" s="251"/>
      <c r="R6" s="250"/>
    </row>
    <row r="7" spans="1:18" ht="15">
      <c r="A7" s="361" t="s">
        <v>937</v>
      </c>
      <c r="B7" s="254">
        <v>9.87</v>
      </c>
      <c r="C7" s="254">
        <v>6.99</v>
      </c>
      <c r="D7" s="254">
        <v>19.47</v>
      </c>
      <c r="E7" s="254">
        <v>15.29</v>
      </c>
      <c r="F7" s="115"/>
      <c r="H7" s="250"/>
      <c r="K7" s="115"/>
      <c r="L7" s="251"/>
      <c r="M7" s="250"/>
      <c r="P7" s="115"/>
      <c r="Q7" s="251"/>
      <c r="R7" s="250"/>
    </row>
    <row r="8" spans="1:18" ht="15">
      <c r="A8" s="361" t="s">
        <v>938</v>
      </c>
      <c r="B8" s="254">
        <v>9.82</v>
      </c>
      <c r="C8" s="254">
        <v>6.47</v>
      </c>
      <c r="D8" s="254">
        <v>20.63</v>
      </c>
      <c r="E8" s="254">
        <v>13.74</v>
      </c>
      <c r="F8" s="115"/>
      <c r="H8" s="250"/>
      <c r="K8" s="115"/>
      <c r="L8" s="251"/>
      <c r="M8" s="250"/>
      <c r="P8" s="115"/>
      <c r="Q8" s="251"/>
      <c r="R8" s="250"/>
    </row>
    <row r="9" spans="1:18" ht="15">
      <c r="A9" s="361" t="s">
        <v>939</v>
      </c>
      <c r="B9" s="254">
        <v>9.83</v>
      </c>
      <c r="C9" s="254">
        <v>5.65</v>
      </c>
      <c r="D9" s="254">
        <v>21.55</v>
      </c>
      <c r="E9" s="254">
        <v>13.14</v>
      </c>
      <c r="F9" s="115"/>
      <c r="H9" s="250"/>
      <c r="K9" s="115"/>
      <c r="L9" s="251"/>
      <c r="M9" s="250"/>
      <c r="P9" s="115"/>
      <c r="Q9" s="251"/>
      <c r="R9" s="250"/>
    </row>
    <row r="10" spans="1:18" ht="15">
      <c r="A10" s="361" t="s">
        <v>940</v>
      </c>
      <c r="B10" s="254">
        <v>9.24</v>
      </c>
      <c r="C10" s="254">
        <v>5.24</v>
      </c>
      <c r="D10" s="254">
        <v>20.52</v>
      </c>
      <c r="E10" s="254">
        <v>12.15</v>
      </c>
      <c r="F10" s="115"/>
      <c r="H10" s="250"/>
      <c r="K10" s="115"/>
      <c r="L10" s="251"/>
      <c r="M10" s="250"/>
      <c r="P10" s="115"/>
      <c r="Q10" s="251"/>
      <c r="R10" s="250"/>
    </row>
    <row r="11" spans="1:18" ht="15">
      <c r="A11" s="362" t="s">
        <v>872</v>
      </c>
      <c r="B11" s="254">
        <v>7.6013331399999995</v>
      </c>
      <c r="C11" s="254">
        <v>5.11737789</v>
      </c>
      <c r="D11" s="254">
        <v>18.18397482</v>
      </c>
      <c r="E11" s="254">
        <v>10.82243792</v>
      </c>
      <c r="F11" s="115"/>
      <c r="H11" s="250"/>
      <c r="K11" s="115"/>
      <c r="L11" s="251"/>
      <c r="M11" s="250"/>
      <c r="P11" s="115"/>
      <c r="Q11" s="251"/>
      <c r="R11" s="250"/>
    </row>
    <row r="12" spans="1:18" ht="15">
      <c r="A12" s="362" t="s">
        <v>873</v>
      </c>
      <c r="B12" s="254">
        <v>8.1488423</v>
      </c>
      <c r="C12" s="254">
        <v>5.5754025899999995</v>
      </c>
      <c r="D12" s="254">
        <v>17.99430152</v>
      </c>
      <c r="E12" s="254">
        <v>10.194903680000001</v>
      </c>
      <c r="F12" s="115"/>
      <c r="H12" s="250"/>
      <c r="K12" s="115"/>
      <c r="L12" s="251"/>
      <c r="M12" s="250"/>
      <c r="P12" s="115"/>
      <c r="Q12" s="251"/>
      <c r="R12" s="250"/>
    </row>
    <row r="13" spans="1:18" ht="15">
      <c r="A13" s="362" t="s">
        <v>874</v>
      </c>
      <c r="B13" s="254">
        <v>9.12665798</v>
      </c>
      <c r="C13" s="254">
        <v>5.420988749999999</v>
      </c>
      <c r="D13" s="254">
        <v>19.02112003</v>
      </c>
      <c r="E13" s="254">
        <v>9.87298219</v>
      </c>
      <c r="F13" s="115"/>
      <c r="H13" s="250"/>
      <c r="K13" s="115"/>
      <c r="L13" s="251"/>
      <c r="M13" s="250"/>
      <c r="P13" s="115"/>
      <c r="Q13" s="251"/>
      <c r="R13" s="250"/>
    </row>
    <row r="14" spans="1:18" ht="15">
      <c r="A14" s="362" t="s">
        <v>875</v>
      </c>
      <c r="B14" s="254">
        <v>10.17340609</v>
      </c>
      <c r="C14" s="254">
        <v>4.24259075</v>
      </c>
      <c r="D14" s="254">
        <v>20.216849840000002</v>
      </c>
      <c r="E14" s="254">
        <v>9.68789035</v>
      </c>
      <c r="F14" s="115"/>
      <c r="H14" s="250"/>
      <c r="K14" s="115"/>
      <c r="L14" s="251"/>
      <c r="M14" s="250"/>
      <c r="P14" s="115"/>
      <c r="Q14" s="251"/>
      <c r="R14" s="250"/>
    </row>
    <row r="15" spans="1:18" ht="15">
      <c r="A15" s="362" t="s">
        <v>876</v>
      </c>
      <c r="B15" s="254">
        <v>9.91</v>
      </c>
      <c r="C15" s="254">
        <v>4.63</v>
      </c>
      <c r="D15" s="254">
        <v>17.66</v>
      </c>
      <c r="E15" s="254">
        <v>8.77</v>
      </c>
      <c r="F15" s="115"/>
      <c r="H15" s="250"/>
      <c r="K15" s="115"/>
      <c r="L15" s="251"/>
      <c r="M15" s="250"/>
      <c r="P15" s="115"/>
      <c r="Q15" s="251"/>
      <c r="R15" s="250"/>
    </row>
    <row r="16" spans="1:18" ht="15">
      <c r="A16" s="362" t="s">
        <v>877</v>
      </c>
      <c r="B16" s="254">
        <v>10.71567373</v>
      </c>
      <c r="C16" s="254">
        <v>4.3815012499999995</v>
      </c>
      <c r="D16" s="254">
        <v>15.482059240000002</v>
      </c>
      <c r="E16" s="254">
        <v>8.63711655</v>
      </c>
      <c r="F16" s="115"/>
      <c r="H16" s="250"/>
      <c r="K16" s="115"/>
      <c r="L16" s="251"/>
      <c r="M16" s="250"/>
      <c r="P16" s="115"/>
      <c r="Q16" s="251"/>
      <c r="R16" s="250"/>
    </row>
    <row r="17" spans="1:18" ht="15">
      <c r="A17" s="362" t="s">
        <v>878</v>
      </c>
      <c r="B17" s="254">
        <v>10.47073919</v>
      </c>
      <c r="C17" s="254">
        <v>4.1423197499999995</v>
      </c>
      <c r="D17" s="254">
        <v>13.400064649999997</v>
      </c>
      <c r="E17" s="254">
        <v>7.87045408</v>
      </c>
      <c r="F17" s="115"/>
      <c r="H17" s="250"/>
      <c r="K17" s="115"/>
      <c r="L17" s="251"/>
      <c r="M17" s="250"/>
      <c r="P17" s="115"/>
      <c r="Q17" s="251"/>
      <c r="R17" s="250"/>
    </row>
    <row r="18" spans="1:18" ht="15">
      <c r="A18" s="362" t="s">
        <v>879</v>
      </c>
      <c r="B18" s="255">
        <v>11.16330148</v>
      </c>
      <c r="C18" s="255">
        <v>3.7165629200000003</v>
      </c>
      <c r="D18" s="255">
        <v>13.0968266</v>
      </c>
      <c r="E18" s="255">
        <v>6.29228359</v>
      </c>
      <c r="F18" s="115"/>
      <c r="H18" s="253"/>
      <c r="K18" s="115"/>
      <c r="L18" s="251"/>
      <c r="M18" s="250"/>
      <c r="P18" s="115"/>
      <c r="Q18" s="251"/>
      <c r="R18" s="115"/>
    </row>
    <row r="19" spans="1:18" ht="15">
      <c r="A19" s="362" t="s">
        <v>880</v>
      </c>
      <c r="B19" s="255">
        <v>12.5570364</v>
      </c>
      <c r="C19" s="255">
        <v>3.43965428</v>
      </c>
      <c r="D19" s="255">
        <v>14.254129339999999</v>
      </c>
      <c r="E19" s="255">
        <v>6.03837392</v>
      </c>
      <c r="F19" s="115"/>
      <c r="H19" s="250"/>
      <c r="K19" s="115"/>
      <c r="L19" s="251"/>
      <c r="M19" s="250"/>
      <c r="P19" s="115"/>
      <c r="Q19" s="251"/>
      <c r="R19" s="250"/>
    </row>
    <row r="20" spans="1:18" s="115" customFormat="1" ht="15">
      <c r="A20" s="363" t="s">
        <v>887</v>
      </c>
      <c r="B20" s="262"/>
      <c r="C20" s="262"/>
      <c r="D20" s="262"/>
      <c r="E20" s="262"/>
      <c r="G20" s="251"/>
      <c r="H20" s="250"/>
      <c r="L20" s="251"/>
      <c r="M20" s="250"/>
      <c r="Q20" s="251"/>
      <c r="R20" s="250"/>
    </row>
    <row r="21" spans="1:18" ht="15">
      <c r="A21" s="361" t="s">
        <v>934</v>
      </c>
      <c r="B21" s="254">
        <v>19.4</v>
      </c>
      <c r="C21" s="254">
        <v>7.4</v>
      </c>
      <c r="D21" s="254">
        <v>66.1</v>
      </c>
      <c r="E21" s="254">
        <v>39.1</v>
      </c>
      <c r="F21" s="115"/>
      <c r="H21" s="250"/>
      <c r="K21" s="115"/>
      <c r="L21" s="251"/>
      <c r="M21" s="250"/>
      <c r="P21" s="115"/>
      <c r="Q21" s="251"/>
      <c r="R21" s="250"/>
    </row>
    <row r="22" spans="1:18" ht="15">
      <c r="A22" s="361" t="s">
        <v>935</v>
      </c>
      <c r="B22" s="254">
        <v>20.49</v>
      </c>
      <c r="C22" s="254">
        <v>9.2</v>
      </c>
      <c r="D22" s="254">
        <v>68.16</v>
      </c>
      <c r="E22" s="254">
        <v>44.01</v>
      </c>
      <c r="F22" s="115"/>
      <c r="H22" s="250"/>
      <c r="K22" s="115"/>
      <c r="L22" s="251"/>
      <c r="M22" s="250"/>
      <c r="P22" s="115"/>
      <c r="Q22" s="251"/>
      <c r="R22" s="250"/>
    </row>
    <row r="23" spans="1:18" ht="15">
      <c r="A23" s="361" t="s">
        <v>936</v>
      </c>
      <c r="B23" s="254">
        <v>21.32</v>
      </c>
      <c r="C23" s="254">
        <v>9.63</v>
      </c>
      <c r="D23" s="254">
        <v>65.67</v>
      </c>
      <c r="E23" s="254">
        <v>45.46</v>
      </c>
      <c r="F23" s="115"/>
      <c r="H23" s="250"/>
      <c r="K23" s="115"/>
      <c r="L23" s="251"/>
      <c r="M23" s="250"/>
      <c r="P23" s="115"/>
      <c r="Q23" s="251"/>
      <c r="R23" s="250"/>
    </row>
    <row r="24" spans="1:18" ht="15">
      <c r="A24" s="361" t="s">
        <v>937</v>
      </c>
      <c r="B24" s="254">
        <v>23.82</v>
      </c>
      <c r="C24" s="254">
        <v>9.94</v>
      </c>
      <c r="D24" s="254">
        <v>67.51</v>
      </c>
      <c r="E24" s="254">
        <v>42.34</v>
      </c>
      <c r="F24" s="115"/>
      <c r="H24" s="250"/>
      <c r="K24" s="115"/>
      <c r="L24" s="251"/>
      <c r="M24" s="250"/>
      <c r="P24" s="115"/>
      <c r="Q24" s="251"/>
      <c r="R24" s="250"/>
    </row>
    <row r="25" spans="1:18" ht="15">
      <c r="A25" s="361" t="s">
        <v>938</v>
      </c>
      <c r="B25" s="254">
        <v>21.67</v>
      </c>
      <c r="C25" s="254">
        <v>9.8</v>
      </c>
      <c r="D25" s="254">
        <v>68.89</v>
      </c>
      <c r="E25" s="254">
        <v>44.56</v>
      </c>
      <c r="F25" s="115"/>
      <c r="H25" s="250"/>
      <c r="K25" s="115"/>
      <c r="L25" s="251"/>
      <c r="M25" s="250"/>
      <c r="P25" s="115"/>
      <c r="Q25" s="251"/>
      <c r="R25" s="250"/>
    </row>
    <row r="26" spans="1:18" ht="15">
      <c r="A26" s="361" t="s">
        <v>939</v>
      </c>
      <c r="B26" s="254">
        <v>18.91</v>
      </c>
      <c r="C26" s="254">
        <v>9.58</v>
      </c>
      <c r="D26" s="254">
        <v>69.41</v>
      </c>
      <c r="E26" s="254">
        <v>43.95</v>
      </c>
      <c r="F26" s="115"/>
      <c r="H26" s="250"/>
      <c r="K26" s="115"/>
      <c r="L26" s="251"/>
      <c r="M26" s="250"/>
      <c r="P26" s="115"/>
      <c r="Q26" s="251"/>
      <c r="R26" s="250"/>
    </row>
    <row r="27" spans="1:18" ht="15">
      <c r="A27" s="361" t="s">
        <v>940</v>
      </c>
      <c r="B27" s="254">
        <v>20.97</v>
      </c>
      <c r="C27" s="254">
        <v>11.49</v>
      </c>
      <c r="D27" s="254">
        <v>69.3</v>
      </c>
      <c r="E27" s="254">
        <v>40.87</v>
      </c>
      <c r="F27" s="115"/>
      <c r="H27" s="250"/>
      <c r="K27" s="115"/>
      <c r="L27" s="251"/>
      <c r="M27" s="250"/>
      <c r="P27" s="115"/>
      <c r="Q27" s="251"/>
      <c r="R27" s="250"/>
    </row>
    <row r="28" spans="1:18" ht="15">
      <c r="A28" s="362" t="s">
        <v>872</v>
      </c>
      <c r="B28" s="254">
        <v>21.180693010000002</v>
      </c>
      <c r="C28" s="254">
        <v>10.180217749999999</v>
      </c>
      <c r="D28" s="254">
        <v>68.7395736</v>
      </c>
      <c r="E28" s="254">
        <v>40.099465470000005</v>
      </c>
      <c r="F28" s="115"/>
      <c r="H28" s="250"/>
      <c r="K28" s="115"/>
      <c r="L28" s="251"/>
      <c r="M28" s="250"/>
      <c r="P28" s="115"/>
      <c r="Q28" s="251"/>
      <c r="R28" s="250"/>
    </row>
    <row r="29" spans="1:18" ht="15">
      <c r="A29" s="362" t="s">
        <v>873</v>
      </c>
      <c r="B29" s="254">
        <v>21.755863280000003</v>
      </c>
      <c r="C29" s="254">
        <v>9.75505834</v>
      </c>
      <c r="D29" s="254">
        <v>69.0083052</v>
      </c>
      <c r="E29" s="254">
        <v>42.06560818</v>
      </c>
      <c r="F29" s="115"/>
      <c r="H29" s="250"/>
      <c r="K29" s="115"/>
      <c r="L29" s="251"/>
      <c r="M29" s="250"/>
      <c r="P29" s="115"/>
      <c r="Q29" s="251"/>
      <c r="R29" s="250"/>
    </row>
    <row r="30" spans="1:18" ht="15">
      <c r="A30" s="362" t="s">
        <v>874</v>
      </c>
      <c r="B30" s="254">
        <v>23.439487800000002</v>
      </c>
      <c r="C30" s="254">
        <v>10.985685339999998</v>
      </c>
      <c r="D30" s="254">
        <v>71.26255405</v>
      </c>
      <c r="E30" s="254">
        <v>42.17691974</v>
      </c>
      <c r="F30" s="115"/>
      <c r="H30" s="250"/>
      <c r="K30" s="115"/>
      <c r="L30" s="251"/>
      <c r="M30" s="250"/>
      <c r="P30" s="115"/>
      <c r="Q30" s="251"/>
      <c r="R30" s="250"/>
    </row>
    <row r="31" spans="1:18" ht="15">
      <c r="A31" s="362" t="s">
        <v>875</v>
      </c>
      <c r="B31" s="254">
        <v>24.18098148</v>
      </c>
      <c r="C31" s="254">
        <v>9.89544027</v>
      </c>
      <c r="D31" s="254">
        <v>69.51351025999999</v>
      </c>
      <c r="E31" s="254">
        <v>36.418303709999996</v>
      </c>
      <c r="F31" s="115"/>
      <c r="H31" s="250"/>
      <c r="K31" s="115"/>
      <c r="L31" s="251"/>
      <c r="M31" s="250"/>
      <c r="P31" s="115"/>
      <c r="Q31" s="251"/>
      <c r="R31" s="250"/>
    </row>
    <row r="32" spans="1:18" ht="15">
      <c r="A32" s="362" t="s">
        <v>876</v>
      </c>
      <c r="B32" s="254">
        <v>26.35</v>
      </c>
      <c r="C32" s="254">
        <v>9.75</v>
      </c>
      <c r="D32" s="254">
        <v>69.6</v>
      </c>
      <c r="E32" s="254">
        <v>34.01</v>
      </c>
      <c r="F32" s="115"/>
      <c r="H32" s="250"/>
      <c r="K32" s="115"/>
      <c r="L32" s="251"/>
      <c r="M32" s="250"/>
      <c r="P32" s="115"/>
      <c r="Q32" s="251"/>
      <c r="R32" s="250"/>
    </row>
    <row r="33" spans="1:18" ht="15">
      <c r="A33" s="362" t="s">
        <v>877</v>
      </c>
      <c r="B33" s="254">
        <v>27.259910469999998</v>
      </c>
      <c r="C33" s="254">
        <v>9.59795605</v>
      </c>
      <c r="D33" s="254">
        <v>70.38684304</v>
      </c>
      <c r="E33" s="254">
        <v>35.83095951</v>
      </c>
      <c r="F33" s="115"/>
      <c r="H33" s="250"/>
      <c r="K33" s="115"/>
      <c r="L33" s="251"/>
      <c r="M33" s="250"/>
      <c r="P33" s="115"/>
      <c r="Q33" s="251"/>
      <c r="R33" s="250"/>
    </row>
    <row r="34" spans="1:18" ht="15">
      <c r="A34" s="362" t="s">
        <v>878</v>
      </c>
      <c r="B34" s="254">
        <v>26.814502859999997</v>
      </c>
      <c r="C34" s="254">
        <v>8.062985609999998</v>
      </c>
      <c r="D34" s="254">
        <v>68.07803123000001</v>
      </c>
      <c r="E34" s="254">
        <v>34.522369469999994</v>
      </c>
      <c r="F34" s="115"/>
      <c r="H34" s="250"/>
      <c r="K34" s="115"/>
      <c r="L34" s="251"/>
      <c r="M34" s="250"/>
      <c r="P34" s="115"/>
      <c r="Q34" s="251"/>
      <c r="R34" s="250"/>
    </row>
    <row r="35" spans="1:18" ht="15">
      <c r="A35" s="362" t="s">
        <v>879</v>
      </c>
      <c r="B35" s="255">
        <v>29.049819989999996</v>
      </c>
      <c r="C35" s="255">
        <v>8.02630119</v>
      </c>
      <c r="D35" s="255">
        <v>68.52189726</v>
      </c>
      <c r="E35" s="255">
        <v>34.10757291</v>
      </c>
      <c r="F35" s="115"/>
      <c r="H35" s="253"/>
      <c r="K35" s="115"/>
      <c r="L35" s="251"/>
      <c r="M35" s="250"/>
      <c r="P35" s="115"/>
      <c r="Q35" s="251"/>
      <c r="R35" s="115"/>
    </row>
    <row r="36" spans="1:18" ht="15">
      <c r="A36" s="362" t="s">
        <v>880</v>
      </c>
      <c r="B36" s="255">
        <v>31.239150170000002</v>
      </c>
      <c r="C36" s="255">
        <v>7.84468276</v>
      </c>
      <c r="D36" s="255">
        <v>67.46052504</v>
      </c>
      <c r="E36" s="255">
        <v>32.44896496</v>
      </c>
      <c r="F36" s="115"/>
      <c r="H36" s="250"/>
      <c r="K36" s="115"/>
      <c r="L36" s="251"/>
      <c r="M36" s="250"/>
      <c r="P36" s="115"/>
      <c r="Q36" s="251"/>
      <c r="R36" s="250"/>
    </row>
    <row r="37" spans="1:18" s="115" customFormat="1" ht="15">
      <c r="A37" s="260" t="s">
        <v>888</v>
      </c>
      <c r="B37" s="262"/>
      <c r="C37" s="262"/>
      <c r="D37" s="262"/>
      <c r="E37" s="262"/>
      <c r="G37" s="251"/>
      <c r="H37" s="250"/>
      <c r="L37" s="251"/>
      <c r="M37" s="250"/>
      <c r="Q37" s="251"/>
      <c r="R37" s="250"/>
    </row>
    <row r="38" spans="1:18" ht="13.5" customHeight="1">
      <c r="A38" s="361" t="s">
        <v>934</v>
      </c>
      <c r="B38" s="254">
        <v>5.4</v>
      </c>
      <c r="C38" s="254">
        <v>2.2</v>
      </c>
      <c r="D38" s="254">
        <v>63.7</v>
      </c>
      <c r="E38" s="254">
        <v>23.4</v>
      </c>
      <c r="F38" s="115"/>
      <c r="H38" s="250"/>
      <c r="K38" s="115"/>
      <c r="L38" s="115"/>
      <c r="M38" s="250"/>
      <c r="P38" s="115"/>
      <c r="Q38" s="115"/>
      <c r="R38" s="250"/>
    </row>
    <row r="39" spans="1:18" ht="15">
      <c r="A39" s="361" t="s">
        <v>935</v>
      </c>
      <c r="B39" s="254">
        <v>5.21</v>
      </c>
      <c r="C39" s="254">
        <v>1.84</v>
      </c>
      <c r="D39" s="254">
        <v>62.15</v>
      </c>
      <c r="E39" s="254">
        <v>23.17</v>
      </c>
      <c r="F39" s="115"/>
      <c r="H39" s="250"/>
      <c r="K39" s="115"/>
      <c r="L39" s="115"/>
      <c r="M39" s="250"/>
      <c r="P39" s="115"/>
      <c r="Q39" s="115"/>
      <c r="R39" s="250"/>
    </row>
    <row r="40" spans="1:18" ht="15">
      <c r="A40" s="361" t="s">
        <v>936</v>
      </c>
      <c r="B40" s="254">
        <v>4.49</v>
      </c>
      <c r="C40" s="254">
        <v>2.03</v>
      </c>
      <c r="D40" s="254">
        <v>61.93</v>
      </c>
      <c r="E40" s="254">
        <v>21.66</v>
      </c>
      <c r="F40" s="115"/>
      <c r="H40" s="250"/>
      <c r="K40" s="115"/>
      <c r="L40" s="115"/>
      <c r="M40" s="250"/>
      <c r="P40" s="115"/>
      <c r="Q40" s="115"/>
      <c r="R40" s="250"/>
    </row>
    <row r="41" spans="1:18" ht="15">
      <c r="A41" s="361" t="s">
        <v>937</v>
      </c>
      <c r="B41" s="254">
        <v>6.18</v>
      </c>
      <c r="C41" s="254">
        <v>2.85</v>
      </c>
      <c r="D41" s="254">
        <v>63.69</v>
      </c>
      <c r="E41" s="254">
        <v>24.26</v>
      </c>
      <c r="F41" s="115"/>
      <c r="H41" s="250"/>
      <c r="K41" s="115"/>
      <c r="L41" s="115"/>
      <c r="M41" s="250"/>
      <c r="P41" s="115"/>
      <c r="Q41" s="115"/>
      <c r="R41" s="250"/>
    </row>
    <row r="42" spans="1:18" ht="15">
      <c r="A42" s="361" t="s">
        <v>938</v>
      </c>
      <c r="B42" s="254">
        <v>6.01</v>
      </c>
      <c r="C42" s="254">
        <v>3.53</v>
      </c>
      <c r="D42" s="254">
        <v>62.79</v>
      </c>
      <c r="E42" s="254">
        <v>25.43</v>
      </c>
      <c r="F42" s="115"/>
      <c r="H42" s="250"/>
      <c r="K42" s="115"/>
      <c r="L42" s="115"/>
      <c r="M42" s="250"/>
      <c r="P42" s="115"/>
      <c r="Q42" s="115"/>
      <c r="R42" s="250"/>
    </row>
    <row r="43" spans="1:18" ht="15">
      <c r="A43" s="361" t="s">
        <v>939</v>
      </c>
      <c r="B43" s="254">
        <v>4.95</v>
      </c>
      <c r="C43" s="254">
        <v>3.65</v>
      </c>
      <c r="D43" s="254">
        <v>62</v>
      </c>
      <c r="E43" s="254">
        <v>25.24</v>
      </c>
      <c r="F43" s="115"/>
      <c r="H43" s="250"/>
      <c r="K43" s="115"/>
      <c r="L43" s="115"/>
      <c r="M43" s="250"/>
      <c r="P43" s="115"/>
      <c r="Q43" s="115"/>
      <c r="R43" s="250"/>
    </row>
    <row r="44" spans="1:18" ht="15">
      <c r="A44" s="361" t="s">
        <v>940</v>
      </c>
      <c r="B44" s="254">
        <v>4.94</v>
      </c>
      <c r="C44" s="254">
        <v>3.12</v>
      </c>
      <c r="D44" s="254">
        <v>62.99</v>
      </c>
      <c r="E44" s="254">
        <v>20.79</v>
      </c>
      <c r="F44" s="115"/>
      <c r="H44" s="250"/>
      <c r="K44" s="115"/>
      <c r="L44" s="115"/>
      <c r="M44" s="250"/>
      <c r="P44" s="115"/>
      <c r="Q44" s="115"/>
      <c r="R44" s="250"/>
    </row>
    <row r="45" spans="1:18" ht="15">
      <c r="A45" s="362" t="s">
        <v>872</v>
      </c>
      <c r="B45" s="254">
        <v>5.4475277900000005</v>
      </c>
      <c r="C45" s="254">
        <v>3.03738776</v>
      </c>
      <c r="D45" s="254">
        <v>62.19872208</v>
      </c>
      <c r="E45" s="254">
        <v>20.61753947</v>
      </c>
      <c r="F45" s="115"/>
      <c r="H45" s="250"/>
      <c r="K45" s="115"/>
      <c r="L45" s="115"/>
      <c r="M45" s="250"/>
      <c r="P45" s="115"/>
      <c r="Q45" s="115"/>
      <c r="R45" s="250"/>
    </row>
    <row r="46" spans="1:18" ht="15">
      <c r="A46" s="362" t="s">
        <v>873</v>
      </c>
      <c r="B46" s="254">
        <v>5.80957368</v>
      </c>
      <c r="C46" s="254">
        <v>3.53786095</v>
      </c>
      <c r="D46" s="254">
        <v>63.82749189</v>
      </c>
      <c r="E46" s="254">
        <v>22.97025272</v>
      </c>
      <c r="F46" s="115"/>
      <c r="H46" s="250"/>
      <c r="K46" s="115"/>
      <c r="L46" s="115"/>
      <c r="M46" s="250"/>
      <c r="P46" s="115"/>
      <c r="Q46" s="115"/>
      <c r="R46" s="250"/>
    </row>
    <row r="47" spans="1:18" ht="15">
      <c r="A47" s="362" t="s">
        <v>874</v>
      </c>
      <c r="B47" s="254">
        <v>6.840748789999999</v>
      </c>
      <c r="C47" s="254">
        <v>3.42030764</v>
      </c>
      <c r="D47" s="254">
        <v>65.98164261000001</v>
      </c>
      <c r="E47" s="254">
        <v>24.222468890000002</v>
      </c>
      <c r="F47" s="115"/>
      <c r="H47" s="250"/>
      <c r="K47" s="115"/>
      <c r="L47" s="115"/>
      <c r="M47" s="250"/>
      <c r="P47" s="115"/>
      <c r="Q47" s="115"/>
      <c r="R47" s="250"/>
    </row>
    <row r="48" spans="1:18" ht="15">
      <c r="A48" s="362" t="s">
        <v>875</v>
      </c>
      <c r="B48" s="254">
        <v>7.30980624</v>
      </c>
      <c r="C48" s="254">
        <v>2.5037194100000004</v>
      </c>
      <c r="D48" s="254">
        <v>66.11210206999999</v>
      </c>
      <c r="E48" s="254">
        <v>21.519103010000002</v>
      </c>
      <c r="F48" s="115"/>
      <c r="H48" s="250"/>
      <c r="K48" s="115"/>
      <c r="L48" s="115"/>
      <c r="M48" s="250"/>
      <c r="P48" s="115"/>
      <c r="Q48" s="115"/>
      <c r="R48" s="250"/>
    </row>
    <row r="49" spans="1:18" ht="15">
      <c r="A49" s="362" t="s">
        <v>876</v>
      </c>
      <c r="B49" s="254">
        <v>8.86</v>
      </c>
      <c r="C49" s="254">
        <v>3.16</v>
      </c>
      <c r="D49" s="254">
        <v>66.87</v>
      </c>
      <c r="E49" s="254">
        <v>20.41</v>
      </c>
      <c r="F49" s="115"/>
      <c r="H49" s="250"/>
      <c r="K49" s="115"/>
      <c r="L49" s="115"/>
      <c r="M49" s="250"/>
      <c r="P49" s="115"/>
      <c r="Q49" s="115"/>
      <c r="R49" s="250"/>
    </row>
    <row r="50" spans="1:18" ht="15">
      <c r="A50" s="362" t="s">
        <v>877</v>
      </c>
      <c r="B50" s="254">
        <v>8.189031700000001</v>
      </c>
      <c r="C50" s="254">
        <v>2.91515489</v>
      </c>
      <c r="D50" s="254">
        <v>65.41820713</v>
      </c>
      <c r="E50" s="254">
        <v>21.51698133</v>
      </c>
      <c r="F50" s="115"/>
      <c r="H50" s="250"/>
      <c r="K50" s="115"/>
      <c r="L50" s="115"/>
      <c r="M50" s="250"/>
      <c r="P50" s="115"/>
      <c r="Q50" s="115"/>
      <c r="R50" s="250"/>
    </row>
    <row r="51" spans="1:18" ht="15">
      <c r="A51" s="362" t="s">
        <v>878</v>
      </c>
      <c r="B51" s="254">
        <v>7.632761309999999</v>
      </c>
      <c r="C51" s="254">
        <v>2.83657255</v>
      </c>
      <c r="D51" s="254">
        <v>63.21964168999999</v>
      </c>
      <c r="E51" s="254">
        <v>22.70564885</v>
      </c>
      <c r="F51" s="115"/>
      <c r="H51" s="250"/>
      <c r="K51" s="115"/>
      <c r="L51" s="115"/>
      <c r="M51" s="250"/>
      <c r="P51" s="115"/>
      <c r="Q51" s="115"/>
      <c r="R51" s="250"/>
    </row>
    <row r="52" spans="1:18" ht="15">
      <c r="A52" s="362" t="s">
        <v>879</v>
      </c>
      <c r="B52" s="255">
        <v>10.128042769999999</v>
      </c>
      <c r="C52" s="255">
        <v>3.27989967</v>
      </c>
      <c r="D52" s="255">
        <v>65.52007755</v>
      </c>
      <c r="E52" s="255">
        <v>20.86969618</v>
      </c>
      <c r="F52" s="115"/>
      <c r="H52" s="253"/>
      <c r="K52" s="115"/>
      <c r="L52" s="115"/>
      <c r="M52" s="250"/>
      <c r="P52" s="115"/>
      <c r="Q52" s="115"/>
      <c r="R52" s="115"/>
    </row>
    <row r="53" spans="1:18" ht="15">
      <c r="A53" s="362" t="s">
        <v>880</v>
      </c>
      <c r="B53" s="255">
        <v>12.44764442</v>
      </c>
      <c r="C53" s="255">
        <v>3.68085822</v>
      </c>
      <c r="D53" s="255">
        <v>66.24293963</v>
      </c>
      <c r="E53" s="255">
        <v>19.27043272</v>
      </c>
      <c r="F53" s="115"/>
      <c r="H53" s="250"/>
      <c r="K53" s="115"/>
      <c r="L53" s="115"/>
      <c r="M53" s="250"/>
      <c r="P53" s="115"/>
      <c r="Q53" s="115"/>
      <c r="R53" s="250"/>
    </row>
    <row r="54" spans="1:18" s="115" customFormat="1" ht="15">
      <c r="A54" s="260" t="s">
        <v>889</v>
      </c>
      <c r="B54" s="262"/>
      <c r="C54" s="262"/>
      <c r="D54" s="262"/>
      <c r="E54" s="262"/>
      <c r="H54" s="250"/>
      <c r="M54" s="250"/>
      <c r="R54" s="250"/>
    </row>
    <row r="55" spans="1:18" ht="15">
      <c r="A55" s="361" t="s">
        <v>934</v>
      </c>
      <c r="B55" s="254">
        <v>7.7</v>
      </c>
      <c r="C55" s="254">
        <v>3.2</v>
      </c>
      <c r="D55" s="254">
        <v>59.5</v>
      </c>
      <c r="E55" s="254">
        <v>24.6</v>
      </c>
      <c r="F55" s="115"/>
      <c r="G55" s="115"/>
      <c r="H55" s="250"/>
      <c r="K55" s="115"/>
      <c r="L55" s="115"/>
      <c r="M55" s="250"/>
      <c r="P55" s="115"/>
      <c r="Q55" s="115"/>
      <c r="R55" s="250"/>
    </row>
    <row r="56" spans="1:18" ht="15">
      <c r="A56" s="361" t="s">
        <v>935</v>
      </c>
      <c r="B56" s="254">
        <v>7.8</v>
      </c>
      <c r="C56" s="254">
        <v>3.15</v>
      </c>
      <c r="D56" s="254">
        <v>58.51</v>
      </c>
      <c r="E56" s="254">
        <v>25.27</v>
      </c>
      <c r="F56" s="115"/>
      <c r="G56" s="115"/>
      <c r="H56" s="250"/>
      <c r="K56" s="115"/>
      <c r="L56" s="115"/>
      <c r="M56" s="250"/>
      <c r="P56" s="115"/>
      <c r="Q56" s="115"/>
      <c r="R56" s="250"/>
    </row>
    <row r="57" spans="1:18" ht="15">
      <c r="A57" s="361" t="s">
        <v>936</v>
      </c>
      <c r="B57" s="254">
        <v>7.43</v>
      </c>
      <c r="C57" s="254">
        <v>3.42</v>
      </c>
      <c r="D57" s="254">
        <v>57.98</v>
      </c>
      <c r="E57" s="254">
        <v>24.2</v>
      </c>
      <c r="F57" s="115"/>
      <c r="G57" s="115"/>
      <c r="H57" s="250"/>
      <c r="K57" s="115"/>
      <c r="L57" s="115"/>
      <c r="M57" s="250"/>
      <c r="P57" s="115"/>
      <c r="Q57" s="115"/>
      <c r="R57" s="250"/>
    </row>
    <row r="58" spans="1:18" ht="15">
      <c r="A58" s="361" t="s">
        <v>937</v>
      </c>
      <c r="B58" s="254">
        <v>8.92</v>
      </c>
      <c r="C58" s="254">
        <v>4.23</v>
      </c>
      <c r="D58" s="254">
        <v>59.54</v>
      </c>
      <c r="E58" s="254">
        <v>25.72</v>
      </c>
      <c r="F58" s="115"/>
      <c r="G58" s="115"/>
      <c r="H58" s="250"/>
      <c r="K58" s="115"/>
      <c r="L58" s="115"/>
      <c r="M58" s="250"/>
      <c r="P58" s="115"/>
      <c r="Q58" s="115"/>
      <c r="R58" s="250"/>
    </row>
    <row r="59" spans="1:18" ht="15">
      <c r="A59" s="361" t="s">
        <v>938</v>
      </c>
      <c r="B59" s="254">
        <v>8.49</v>
      </c>
      <c r="C59" s="254">
        <v>4.67</v>
      </c>
      <c r="D59" s="254">
        <v>59.22</v>
      </c>
      <c r="E59" s="254">
        <v>26.76</v>
      </c>
      <c r="F59" s="115"/>
      <c r="G59" s="115"/>
      <c r="H59" s="250"/>
      <c r="K59" s="115"/>
      <c r="L59" s="115"/>
      <c r="M59" s="250"/>
      <c r="P59" s="115"/>
      <c r="Q59" s="115"/>
      <c r="R59" s="250"/>
    </row>
    <row r="60" spans="1:18" ht="15">
      <c r="A60" s="361" t="s">
        <v>939</v>
      </c>
      <c r="B60" s="254">
        <v>7.33</v>
      </c>
      <c r="C60" s="254">
        <v>4.65</v>
      </c>
      <c r="D60" s="254">
        <v>58.78</v>
      </c>
      <c r="E60" s="254">
        <v>26.49</v>
      </c>
      <c r="F60" s="115"/>
      <c r="G60" s="115"/>
      <c r="H60" s="250"/>
      <c r="K60" s="115"/>
      <c r="L60" s="115"/>
      <c r="M60" s="250"/>
      <c r="P60" s="115"/>
      <c r="Q60" s="115"/>
      <c r="R60" s="250"/>
    </row>
    <row r="61" spans="1:18" ht="15">
      <c r="A61" s="361" t="s">
        <v>940</v>
      </c>
      <c r="B61" s="254">
        <v>7.53</v>
      </c>
      <c r="C61" s="254">
        <v>4.46</v>
      </c>
      <c r="D61" s="254">
        <v>59.43</v>
      </c>
      <c r="E61" s="254">
        <v>22.58</v>
      </c>
      <c r="F61" s="115"/>
      <c r="G61" s="115"/>
      <c r="H61" s="250"/>
      <c r="K61" s="115"/>
      <c r="L61" s="115"/>
      <c r="M61" s="250"/>
      <c r="P61" s="115"/>
      <c r="Q61" s="115"/>
      <c r="R61" s="250"/>
    </row>
    <row r="62" spans="1:18" ht="15">
      <c r="A62" s="362" t="s">
        <v>872</v>
      </c>
      <c r="B62" s="254">
        <v>7.757271359999999</v>
      </c>
      <c r="C62" s="254">
        <v>4.1971813099999995</v>
      </c>
      <c r="D62" s="254">
        <v>58.62561255999999</v>
      </c>
      <c r="E62" s="254">
        <v>22.218872519999998</v>
      </c>
      <c r="F62" s="115"/>
      <c r="G62" s="115"/>
      <c r="H62" s="250"/>
      <c r="K62" s="115"/>
      <c r="L62" s="115"/>
      <c r="M62" s="250"/>
      <c r="P62" s="115"/>
      <c r="Q62" s="115"/>
      <c r="R62" s="250"/>
    </row>
    <row r="63" spans="1:18" ht="15">
      <c r="A63" s="362" t="s">
        <v>873</v>
      </c>
      <c r="B63" s="254">
        <v>8.13423022</v>
      </c>
      <c r="C63" s="254">
        <v>4.5548206</v>
      </c>
      <c r="D63" s="254">
        <v>59.99910383</v>
      </c>
      <c r="E63" s="254">
        <v>24.221491829999998</v>
      </c>
      <c r="F63" s="115"/>
      <c r="G63" s="115"/>
      <c r="H63" s="250"/>
      <c r="K63" s="115"/>
      <c r="L63" s="115"/>
      <c r="M63" s="250"/>
      <c r="P63" s="115"/>
      <c r="Q63" s="115"/>
      <c r="R63" s="250"/>
    </row>
    <row r="64" spans="1:18" ht="15">
      <c r="A64" s="362" t="s">
        <v>874</v>
      </c>
      <c r="B64" s="254">
        <v>9.20815725</v>
      </c>
      <c r="C64" s="254">
        <v>4.5911069399999995</v>
      </c>
      <c r="D64" s="254">
        <v>62.145125619999995</v>
      </c>
      <c r="E64" s="254">
        <v>25.16465014</v>
      </c>
      <c r="F64" s="115"/>
      <c r="G64" s="115"/>
      <c r="H64" s="250"/>
      <c r="K64" s="115"/>
      <c r="L64" s="115"/>
      <c r="M64" s="250"/>
      <c r="P64" s="115"/>
      <c r="Q64" s="115"/>
      <c r="R64" s="250"/>
    </row>
    <row r="65" spans="1:18" ht="15">
      <c r="A65" s="362" t="s">
        <v>875</v>
      </c>
      <c r="B65" s="254">
        <v>9.76558666</v>
      </c>
      <c r="C65" s="254">
        <v>3.62495126</v>
      </c>
      <c r="D65" s="254">
        <v>62.218238940000006</v>
      </c>
      <c r="E65" s="254">
        <v>22.332680730000003</v>
      </c>
      <c r="F65" s="115"/>
      <c r="G65" s="115"/>
      <c r="H65" s="250"/>
      <c r="K65" s="115"/>
      <c r="L65" s="115"/>
      <c r="M65" s="250"/>
      <c r="P65" s="115"/>
      <c r="Q65" s="115"/>
      <c r="R65" s="250"/>
    </row>
    <row r="66" spans="1:18" ht="15">
      <c r="A66" s="362" t="s">
        <v>876</v>
      </c>
      <c r="B66" s="254">
        <v>11.29</v>
      </c>
      <c r="C66" s="254">
        <v>4.17</v>
      </c>
      <c r="D66" s="254">
        <v>62.68</v>
      </c>
      <c r="E66" s="254">
        <v>21.15</v>
      </c>
      <c r="F66" s="115"/>
      <c r="G66" s="115"/>
      <c r="H66" s="250"/>
      <c r="K66" s="115"/>
      <c r="L66" s="115"/>
      <c r="M66" s="250"/>
      <c r="P66" s="115"/>
      <c r="Q66" s="115"/>
      <c r="R66" s="250"/>
    </row>
    <row r="67" spans="1:18" ht="15">
      <c r="A67" s="362" t="s">
        <v>877</v>
      </c>
      <c r="B67" s="254">
        <v>10.981464480000001</v>
      </c>
      <c r="C67" s="254">
        <v>3.9476130200000004</v>
      </c>
      <c r="D67" s="254">
        <v>61.44540630999999</v>
      </c>
      <c r="E67" s="254">
        <v>22.24067616</v>
      </c>
      <c r="F67" s="115"/>
      <c r="G67" s="115"/>
      <c r="H67" s="250"/>
      <c r="K67" s="115"/>
      <c r="L67" s="115"/>
      <c r="M67" s="250"/>
      <c r="P67" s="115"/>
      <c r="Q67" s="115"/>
      <c r="R67" s="250"/>
    </row>
    <row r="68" spans="1:18" ht="15">
      <c r="A68" s="362" t="s">
        <v>878</v>
      </c>
      <c r="B68" s="254">
        <v>10.40829014</v>
      </c>
      <c r="C68" s="254">
        <v>3.64277401</v>
      </c>
      <c r="D68" s="254">
        <v>59.19863051</v>
      </c>
      <c r="E68" s="254">
        <v>22.86657651</v>
      </c>
      <c r="F68" s="115"/>
      <c r="G68" s="115"/>
      <c r="H68" s="250"/>
      <c r="K68" s="115"/>
      <c r="L68" s="115"/>
      <c r="M68" s="250"/>
      <c r="P68" s="115"/>
      <c r="Q68" s="115"/>
      <c r="R68" s="250"/>
    </row>
    <row r="69" spans="1:18" ht="15">
      <c r="A69" s="362" t="s">
        <v>879</v>
      </c>
      <c r="B69" s="255">
        <v>12.69949824</v>
      </c>
      <c r="C69" s="255">
        <v>3.9415466400000003</v>
      </c>
      <c r="D69" s="255">
        <v>61.034691630000005</v>
      </c>
      <c r="E69" s="255">
        <v>21.245212520000003</v>
      </c>
      <c r="F69" s="115"/>
      <c r="G69" s="115"/>
      <c r="H69" s="253"/>
      <c r="K69" s="115"/>
      <c r="L69" s="115"/>
      <c r="M69" s="250"/>
      <c r="P69" s="115"/>
      <c r="Q69" s="115"/>
      <c r="R69" s="115"/>
    </row>
    <row r="70" spans="1:18" ht="15">
      <c r="A70" s="385" t="s">
        <v>880</v>
      </c>
      <c r="B70" s="358">
        <v>14.92656368</v>
      </c>
      <c r="C70" s="358">
        <v>4.205494359999999</v>
      </c>
      <c r="D70" s="358">
        <v>61.55590417</v>
      </c>
      <c r="E70" s="358">
        <v>19.7682815</v>
      </c>
      <c r="F70" s="115"/>
      <c r="G70" s="115"/>
      <c r="H70" s="250"/>
      <c r="K70" s="115"/>
      <c r="L70" s="115"/>
      <c r="M70" s="250"/>
      <c r="P70" s="115"/>
      <c r="Q70" s="115"/>
      <c r="R70" s="250"/>
    </row>
    <row r="71" spans="1:19" s="115" customFormat="1" ht="15">
      <c r="A71" s="211" t="s">
        <v>891</v>
      </c>
      <c r="B71" s="213"/>
      <c r="C71" s="256"/>
      <c r="D71" s="255"/>
      <c r="E71" s="213"/>
      <c r="H71" s="250"/>
      <c r="I71" s="252"/>
      <c r="M71" s="250"/>
      <c r="N71" s="252"/>
      <c r="R71" s="250"/>
      <c r="S71" s="252"/>
    </row>
    <row r="73" spans="1:2" ht="15">
      <c r="A73" s="469" t="s">
        <v>1034</v>
      </c>
      <c r="B73" s="469"/>
    </row>
  </sheetData>
  <sheetProtection/>
  <mergeCells count="1">
    <mergeCell ref="A73:B73"/>
  </mergeCells>
  <hyperlinks>
    <hyperlink ref="A73:B73" location="Contents!A1" display="Back to contents"/>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46"/>
  <sheetViews>
    <sheetView zoomScale="80" zoomScaleNormal="80" zoomScalePageLayoutView="0" workbookViewId="0" topLeftCell="A13">
      <selection activeCell="A46" sqref="A46:B46"/>
    </sheetView>
  </sheetViews>
  <sheetFormatPr defaultColWidth="9.140625" defaultRowHeight="15"/>
  <cols>
    <col min="1" max="1" width="14.8515625" style="213" customWidth="1"/>
    <col min="2" max="2" width="13.7109375" style="213" bestFit="1" customWidth="1"/>
    <col min="3" max="3" width="11.7109375" style="213" customWidth="1"/>
    <col min="4" max="4" width="13.421875" style="213" customWidth="1"/>
    <col min="5" max="5" width="12.8515625" style="213" customWidth="1"/>
    <col min="6" max="6" width="11.8515625" style="213" customWidth="1"/>
    <col min="7" max="7" width="12.8515625" style="213" customWidth="1"/>
    <col min="8" max="8" width="11.8515625" style="213" customWidth="1"/>
    <col min="9" max="10" width="11.421875" style="213" customWidth="1"/>
  </cols>
  <sheetData>
    <row r="1" ht="15">
      <c r="A1" s="212" t="s">
        <v>970</v>
      </c>
    </row>
    <row r="2" spans="1:10" ht="15">
      <c r="A2" s="218"/>
      <c r="B2" s="249" t="s">
        <v>872</v>
      </c>
      <c r="C2" s="249" t="s">
        <v>873</v>
      </c>
      <c r="D2" s="249" t="s">
        <v>874</v>
      </c>
      <c r="E2" s="249" t="s">
        <v>875</v>
      </c>
      <c r="F2" s="249" t="s">
        <v>876</v>
      </c>
      <c r="G2" s="249" t="s">
        <v>877</v>
      </c>
      <c r="H2" s="249" t="s">
        <v>878</v>
      </c>
      <c r="I2" s="249" t="s">
        <v>879</v>
      </c>
      <c r="J2" s="249" t="s">
        <v>880</v>
      </c>
    </row>
    <row r="3" spans="1:10" s="115" customFormat="1" ht="15">
      <c r="A3" s="260" t="s">
        <v>167</v>
      </c>
      <c r="B3" s="265"/>
      <c r="C3" s="265"/>
      <c r="D3" s="265"/>
      <c r="E3" s="265"/>
      <c r="F3" s="265"/>
      <c r="G3" s="265"/>
      <c r="H3" s="265"/>
      <c r="I3" s="265"/>
      <c r="J3" s="265"/>
    </row>
    <row r="4" spans="1:10" ht="24.75">
      <c r="A4" s="232" t="s">
        <v>853</v>
      </c>
      <c r="B4" s="229">
        <v>0.3062467297</v>
      </c>
      <c r="C4" s="230">
        <v>0.2841999735</v>
      </c>
      <c r="D4" s="230">
        <v>0.2833219001</v>
      </c>
      <c r="E4" s="230">
        <v>0.2674489915</v>
      </c>
      <c r="F4" s="230">
        <v>0.2232</v>
      </c>
      <c r="G4" s="230">
        <v>0.210014918</v>
      </c>
      <c r="H4" s="229">
        <v>0.2411025864</v>
      </c>
      <c r="I4" s="230">
        <v>0.2199545264</v>
      </c>
      <c r="J4" s="229">
        <v>0.179913667</v>
      </c>
    </row>
    <row r="5" spans="1:10" ht="24.75">
      <c r="A5" s="232" t="s">
        <v>854</v>
      </c>
      <c r="B5" s="229">
        <v>0.2789608273</v>
      </c>
      <c r="C5" s="230">
        <v>0.2566889724</v>
      </c>
      <c r="D5" s="230">
        <v>0.2572277698</v>
      </c>
      <c r="E5" s="230">
        <v>0.2380523763</v>
      </c>
      <c r="F5" s="230">
        <v>0.19640000000000002</v>
      </c>
      <c r="G5" s="230">
        <v>0.1857564762</v>
      </c>
      <c r="H5" s="229">
        <v>0.2141804936</v>
      </c>
      <c r="I5" s="230">
        <v>0.1934046314</v>
      </c>
      <c r="J5" s="229">
        <v>0.1569649071</v>
      </c>
    </row>
    <row r="6" spans="1:10" ht="24.75">
      <c r="A6" s="232" t="s">
        <v>855</v>
      </c>
      <c r="B6" s="229">
        <v>0.3349616874</v>
      </c>
      <c r="C6" s="230">
        <v>0.3134162604</v>
      </c>
      <c r="D6" s="230">
        <v>0.3109549366</v>
      </c>
      <c r="E6" s="230">
        <v>0.2990509746</v>
      </c>
      <c r="F6" s="230">
        <v>0.2525</v>
      </c>
      <c r="G6" s="230">
        <v>0.2365211032</v>
      </c>
      <c r="H6" s="229">
        <v>0.2702449521</v>
      </c>
      <c r="I6" s="230">
        <v>0.249023859</v>
      </c>
      <c r="J6" s="229">
        <v>0.2054001389</v>
      </c>
    </row>
    <row r="7" spans="1:10" s="115" customFormat="1" ht="15">
      <c r="A7" s="232" t="s">
        <v>868</v>
      </c>
      <c r="B7" s="264">
        <f>SUM(B12,B17,B22)</f>
        <v>1794</v>
      </c>
      <c r="C7" s="264">
        <f aca="true" t="shared" si="0" ref="C7:J7">SUM(C12,C17,C22)</f>
        <v>1788</v>
      </c>
      <c r="D7" s="264">
        <f t="shared" si="0"/>
        <v>1838</v>
      </c>
      <c r="E7" s="264">
        <f t="shared" si="0"/>
        <v>1933</v>
      </c>
      <c r="F7" s="264">
        <f t="shared" si="0"/>
        <v>1888</v>
      </c>
      <c r="G7" s="264">
        <f t="shared" si="0"/>
        <v>1825</v>
      </c>
      <c r="H7" s="264">
        <f t="shared" si="0"/>
        <v>1848</v>
      </c>
      <c r="I7" s="264">
        <f t="shared" si="0"/>
        <v>1812</v>
      </c>
      <c r="J7" s="264">
        <f t="shared" si="0"/>
        <v>1893</v>
      </c>
    </row>
    <row r="8" spans="1:10" ht="15">
      <c r="A8" s="232"/>
      <c r="B8" s="234"/>
      <c r="C8" s="235"/>
      <c r="D8" s="235"/>
      <c r="E8" s="235"/>
      <c r="F8" s="235"/>
      <c r="G8" s="235"/>
      <c r="H8" s="234"/>
      <c r="I8" s="235"/>
      <c r="J8" s="234"/>
    </row>
    <row r="9" spans="1:10" ht="24.75">
      <c r="A9" s="232" t="s">
        <v>856</v>
      </c>
      <c r="B9" s="229">
        <v>0.2989637402</v>
      </c>
      <c r="C9" s="230">
        <v>0.2765080457</v>
      </c>
      <c r="D9" s="230">
        <v>0.2587583674</v>
      </c>
      <c r="E9" s="230">
        <v>0.252387483</v>
      </c>
      <c r="F9" s="263">
        <v>0.231</v>
      </c>
      <c r="G9" s="230">
        <v>0.2109454531</v>
      </c>
      <c r="H9" s="229">
        <v>0.2156795495</v>
      </c>
      <c r="I9" s="230">
        <v>0.1958406546</v>
      </c>
      <c r="J9" s="229">
        <v>0.1703593582</v>
      </c>
    </row>
    <row r="10" spans="1:10" ht="24.75">
      <c r="A10" s="232" t="s">
        <v>857</v>
      </c>
      <c r="B10" s="229">
        <v>0.2654635393</v>
      </c>
      <c r="C10" s="230">
        <v>0.2441517333</v>
      </c>
      <c r="D10" s="230">
        <v>0.2271898145</v>
      </c>
      <c r="E10" s="230">
        <v>0.2221822331</v>
      </c>
      <c r="F10" s="263">
        <v>0.19899999999999998</v>
      </c>
      <c r="G10" s="230">
        <v>0.1788500192</v>
      </c>
      <c r="H10" s="229">
        <v>0.1871090709</v>
      </c>
      <c r="I10" s="230">
        <v>0.1686028366</v>
      </c>
      <c r="J10" s="229">
        <v>0.1413892606</v>
      </c>
    </row>
    <row r="11" spans="1:10" ht="24.75">
      <c r="A11" s="232" t="s">
        <v>858</v>
      </c>
      <c r="B11" s="229">
        <v>0.3347647925</v>
      </c>
      <c r="C11" s="230">
        <v>0.3113858562</v>
      </c>
      <c r="D11" s="230">
        <v>0.2930500718</v>
      </c>
      <c r="E11" s="230">
        <v>0.2851934525</v>
      </c>
      <c r="F11" s="263">
        <v>0.26649999999999996</v>
      </c>
      <c r="G11" s="230">
        <v>0.2470675868</v>
      </c>
      <c r="H11" s="229">
        <v>0.2472854671</v>
      </c>
      <c r="I11" s="230">
        <v>0.2262811256</v>
      </c>
      <c r="J11" s="229">
        <v>0.2038559904</v>
      </c>
    </row>
    <row r="12" spans="1:10" ht="15">
      <c r="A12" s="232" t="s">
        <v>865</v>
      </c>
      <c r="B12" s="228">
        <v>574</v>
      </c>
      <c r="C12" s="227">
        <v>596</v>
      </c>
      <c r="D12" s="227">
        <v>656</v>
      </c>
      <c r="E12" s="227">
        <v>706</v>
      </c>
      <c r="F12" s="231">
        <v>596</v>
      </c>
      <c r="G12" s="227">
        <v>557</v>
      </c>
      <c r="H12" s="228">
        <v>645</v>
      </c>
      <c r="I12" s="227">
        <v>578</v>
      </c>
      <c r="J12" s="228">
        <v>515</v>
      </c>
    </row>
    <row r="13" spans="1:10" ht="15">
      <c r="A13" s="232"/>
      <c r="B13" s="230"/>
      <c r="C13" s="230"/>
      <c r="D13" s="230"/>
      <c r="E13" s="230"/>
      <c r="F13" s="230"/>
      <c r="G13" s="230"/>
      <c r="H13" s="230"/>
      <c r="I13" s="230"/>
      <c r="J13" s="230"/>
    </row>
    <row r="14" spans="1:10" ht="24.75">
      <c r="A14" s="232" t="s">
        <v>859</v>
      </c>
      <c r="B14" s="229">
        <v>0.1850636203</v>
      </c>
      <c r="C14" s="230">
        <v>0.1706948076</v>
      </c>
      <c r="D14" s="230">
        <v>0.1616236166</v>
      </c>
      <c r="E14" s="230">
        <v>0.1494703171</v>
      </c>
      <c r="F14" s="263">
        <v>0.1321</v>
      </c>
      <c r="G14" s="230">
        <v>0.1089954119</v>
      </c>
      <c r="H14" s="229">
        <v>0.1170813633</v>
      </c>
      <c r="I14" s="230">
        <v>0.1068908413</v>
      </c>
      <c r="J14" s="229">
        <v>0.0838982738</v>
      </c>
    </row>
    <row r="15" spans="1:10" ht="24.75">
      <c r="A15" s="232" t="s">
        <v>860</v>
      </c>
      <c r="B15" s="229">
        <v>0.1570865005</v>
      </c>
      <c r="C15" s="230">
        <v>0.1444814405</v>
      </c>
      <c r="D15" s="230">
        <v>0.1370492182</v>
      </c>
      <c r="E15" s="230">
        <v>0.1259005497</v>
      </c>
      <c r="F15" s="263">
        <v>0.11</v>
      </c>
      <c r="G15" s="230">
        <v>0.0892058387</v>
      </c>
      <c r="H15" s="229">
        <v>0.0965481397</v>
      </c>
      <c r="I15" s="230">
        <v>0.0867503008</v>
      </c>
      <c r="J15" s="229">
        <v>0.0678987843</v>
      </c>
    </row>
    <row r="16" spans="1:10" ht="24.75">
      <c r="A16" s="232" t="s">
        <v>861</v>
      </c>
      <c r="B16" s="229">
        <v>0.2167422359</v>
      </c>
      <c r="C16" s="230">
        <v>0.2005492118</v>
      </c>
      <c r="D16" s="230">
        <v>0.1896361368</v>
      </c>
      <c r="E16" s="230">
        <v>0.1765612797</v>
      </c>
      <c r="F16" s="263">
        <v>0.1578</v>
      </c>
      <c r="G16" s="230">
        <v>0.1325362941</v>
      </c>
      <c r="H16" s="229">
        <v>0.1412984861</v>
      </c>
      <c r="I16" s="230">
        <v>0.1310364223</v>
      </c>
      <c r="J16" s="229">
        <v>0.1032502236</v>
      </c>
    </row>
    <row r="17" spans="1:10" ht="15">
      <c r="A17" s="232" t="s">
        <v>866</v>
      </c>
      <c r="B17" s="228">
        <v>570</v>
      </c>
      <c r="C17" s="227">
        <v>594</v>
      </c>
      <c r="D17" s="227">
        <v>573</v>
      </c>
      <c r="E17" s="227">
        <v>615</v>
      </c>
      <c r="F17" s="231">
        <v>681</v>
      </c>
      <c r="G17" s="227">
        <v>635</v>
      </c>
      <c r="H17" s="228">
        <v>591</v>
      </c>
      <c r="I17" s="227">
        <v>605</v>
      </c>
      <c r="J17" s="228">
        <v>615</v>
      </c>
    </row>
    <row r="18" spans="1:10" ht="15">
      <c r="A18" s="232"/>
      <c r="B18" s="230"/>
      <c r="C18" s="230"/>
      <c r="D18" s="230"/>
      <c r="E18" s="230"/>
      <c r="F18" s="230"/>
      <c r="G18" s="230"/>
      <c r="H18" s="230"/>
      <c r="I18" s="230"/>
      <c r="J18" s="230"/>
    </row>
    <row r="19" spans="1:10" ht="24.75">
      <c r="A19" s="232" t="s">
        <v>862</v>
      </c>
      <c r="B19" s="229">
        <v>0.3282676722</v>
      </c>
      <c r="C19" s="230">
        <v>0.3045500614</v>
      </c>
      <c r="D19" s="230">
        <v>0.306709315</v>
      </c>
      <c r="E19" s="230">
        <v>0.2889801829</v>
      </c>
      <c r="F19" s="263">
        <v>0.23800000000000002</v>
      </c>
      <c r="G19" s="230">
        <v>0.2274532353</v>
      </c>
      <c r="H19" s="229">
        <v>0.2653494699</v>
      </c>
      <c r="I19" s="230">
        <v>0.2421897937</v>
      </c>
      <c r="J19" s="229">
        <v>0.197638355</v>
      </c>
    </row>
    <row r="20" spans="1:10" ht="24.75">
      <c r="A20" s="232" t="s">
        <v>863</v>
      </c>
      <c r="B20" s="229">
        <v>0.295529262</v>
      </c>
      <c r="C20" s="230">
        <v>0.2711420411</v>
      </c>
      <c r="D20" s="230">
        <v>0.274940473</v>
      </c>
      <c r="E20" s="230">
        <v>0.2532397425</v>
      </c>
      <c r="F20" s="263">
        <v>0.2054</v>
      </c>
      <c r="G20" s="230">
        <v>0.1982066498</v>
      </c>
      <c r="H20" s="229">
        <v>0.2325215902</v>
      </c>
      <c r="I20" s="230">
        <v>0.2094580272</v>
      </c>
      <c r="J20" s="229">
        <v>0.169703896</v>
      </c>
    </row>
    <row r="21" spans="1:10" ht="24.75">
      <c r="A21" s="232" t="s">
        <v>864</v>
      </c>
      <c r="B21" s="229">
        <v>0.3627652357</v>
      </c>
      <c r="C21" s="230">
        <v>0.340153319</v>
      </c>
      <c r="D21" s="230">
        <v>0.3404254808</v>
      </c>
      <c r="E21" s="230">
        <v>0.3275522521</v>
      </c>
      <c r="F21" s="263">
        <v>0.27390000000000003</v>
      </c>
      <c r="G21" s="230">
        <v>0.2596179832</v>
      </c>
      <c r="H21" s="229">
        <v>0.3009943893</v>
      </c>
      <c r="I21" s="230">
        <v>0.2782362747</v>
      </c>
      <c r="J21" s="229">
        <v>0.2289033483</v>
      </c>
    </row>
    <row r="22" spans="1:10" ht="15">
      <c r="A22" s="233" t="s">
        <v>867</v>
      </c>
      <c r="B22" s="227">
        <v>650</v>
      </c>
      <c r="C22" s="227">
        <v>598</v>
      </c>
      <c r="D22" s="227">
        <v>609</v>
      </c>
      <c r="E22" s="227">
        <v>612</v>
      </c>
      <c r="F22" s="227">
        <v>611</v>
      </c>
      <c r="G22" s="227">
        <v>633</v>
      </c>
      <c r="H22" s="227">
        <v>612</v>
      </c>
      <c r="I22" s="227">
        <v>629</v>
      </c>
      <c r="J22" s="227">
        <v>763</v>
      </c>
    </row>
    <row r="23" spans="1:10" ht="15">
      <c r="A23" s="233"/>
      <c r="B23" s="230"/>
      <c r="C23" s="230"/>
      <c r="D23" s="230"/>
      <c r="E23" s="230"/>
      <c r="F23" s="230"/>
      <c r="G23" s="230"/>
      <c r="H23" s="230"/>
      <c r="I23" s="230"/>
      <c r="J23" s="230"/>
    </row>
    <row r="24" spans="1:10" ht="15">
      <c r="A24" s="267" t="s">
        <v>870</v>
      </c>
      <c r="B24" s="265"/>
      <c r="C24" s="265"/>
      <c r="D24" s="265"/>
      <c r="E24" s="265"/>
      <c r="F24" s="265"/>
      <c r="G24" s="265"/>
      <c r="H24" s="265"/>
      <c r="I24" s="265"/>
      <c r="J24" s="265"/>
    </row>
    <row r="25" spans="1:10" ht="24.75">
      <c r="A25" s="232" t="s">
        <v>853</v>
      </c>
      <c r="B25" s="229">
        <v>0.3884387596</v>
      </c>
      <c r="C25" s="230">
        <v>0.3884622143</v>
      </c>
      <c r="D25" s="230">
        <v>0.3766160512</v>
      </c>
      <c r="E25" s="230">
        <v>0.3575083297</v>
      </c>
      <c r="F25" s="230">
        <v>0.3357</v>
      </c>
      <c r="G25" s="230">
        <v>0.3232209379</v>
      </c>
      <c r="H25" s="229">
        <v>0.3136940578</v>
      </c>
      <c r="I25" s="230">
        <v>0.2950490825</v>
      </c>
      <c r="J25" s="229">
        <v>0.2735166737</v>
      </c>
    </row>
    <row r="26" spans="1:10" ht="24.75">
      <c r="A26" s="232" t="s">
        <v>854</v>
      </c>
      <c r="B26" s="229">
        <v>0.3830085943</v>
      </c>
      <c r="C26" s="230">
        <v>0.3829012129</v>
      </c>
      <c r="D26" s="230">
        <v>0.3711215471</v>
      </c>
      <c r="E26" s="230">
        <v>0.3521086637</v>
      </c>
      <c r="F26" s="230">
        <v>0.3303</v>
      </c>
      <c r="G26" s="230">
        <v>0.3177484954</v>
      </c>
      <c r="H26" s="229">
        <v>0.3082825434</v>
      </c>
      <c r="I26" s="230">
        <v>0.2899045049</v>
      </c>
      <c r="J26" s="229">
        <v>0.2688465091</v>
      </c>
    </row>
    <row r="27" spans="1:10" ht="24.75">
      <c r="A27" s="232" t="s">
        <v>855</v>
      </c>
      <c r="B27" s="229">
        <v>0.3938967623</v>
      </c>
      <c r="C27" s="230">
        <v>0.3940524074</v>
      </c>
      <c r="D27" s="230">
        <v>0.3821424712</v>
      </c>
      <c r="E27" s="230">
        <v>0.3629444138</v>
      </c>
      <c r="F27" s="230">
        <v>0.3411</v>
      </c>
      <c r="G27" s="230">
        <v>0.3287422159</v>
      </c>
      <c r="H27" s="229">
        <v>0.3191567353</v>
      </c>
      <c r="I27" s="230">
        <v>0.300246353</v>
      </c>
      <c r="J27" s="229">
        <v>0.2782370921</v>
      </c>
    </row>
    <row r="28" spans="1:10" s="115" customFormat="1" ht="15">
      <c r="A28" s="232" t="s">
        <v>868</v>
      </c>
      <c r="B28" s="264">
        <f>SUM(B33,B38,B43)</f>
        <v>135799</v>
      </c>
      <c r="C28" s="264">
        <f aca="true" t="shared" si="1" ref="C28:J28">SUM(C33,C38,C43)</f>
        <v>134868</v>
      </c>
      <c r="D28" s="264">
        <f t="shared" si="1"/>
        <v>135305</v>
      </c>
      <c r="E28" s="264">
        <f t="shared" si="1"/>
        <v>135935</v>
      </c>
      <c r="F28" s="264">
        <f t="shared" si="1"/>
        <v>135811</v>
      </c>
      <c r="G28" s="264">
        <f t="shared" si="1"/>
        <v>137913</v>
      </c>
      <c r="H28" s="264">
        <f t="shared" si="1"/>
        <v>138418</v>
      </c>
      <c r="I28" s="264">
        <f t="shared" si="1"/>
        <v>136147</v>
      </c>
      <c r="J28" s="264">
        <f t="shared" si="1"/>
        <v>135739</v>
      </c>
    </row>
    <row r="29" spans="1:10" s="115" customFormat="1" ht="15">
      <c r="A29" s="232"/>
      <c r="B29" s="234"/>
      <c r="C29" s="235"/>
      <c r="D29" s="235"/>
      <c r="E29" s="235"/>
      <c r="F29" s="230"/>
      <c r="G29" s="235"/>
      <c r="H29" s="234"/>
      <c r="I29" s="235"/>
      <c r="J29" s="234"/>
    </row>
    <row r="30" spans="1:10" ht="24.75">
      <c r="A30" s="232" t="s">
        <v>856</v>
      </c>
      <c r="B30" s="229">
        <v>0.3430268765</v>
      </c>
      <c r="C30" s="230">
        <v>0.3452158605</v>
      </c>
      <c r="D30" s="230">
        <v>0.3390756127</v>
      </c>
      <c r="E30" s="230">
        <v>0.3183921805</v>
      </c>
      <c r="F30" s="230">
        <v>0.2993</v>
      </c>
      <c r="G30" s="230">
        <v>0.2858077928</v>
      </c>
      <c r="H30" s="229">
        <v>0.2702211214</v>
      </c>
      <c r="I30" s="230">
        <v>0.2533870759</v>
      </c>
      <c r="J30" s="229">
        <v>0.2354029151</v>
      </c>
    </row>
    <row r="31" spans="1:10" ht="24.75">
      <c r="A31" s="232" t="s">
        <v>857</v>
      </c>
      <c r="B31" s="229">
        <v>0.3370218795</v>
      </c>
      <c r="C31" s="230">
        <v>0.3391038483</v>
      </c>
      <c r="D31" s="230">
        <v>0.3326872086</v>
      </c>
      <c r="E31" s="230">
        <v>0.3124164301</v>
      </c>
      <c r="F31" s="230">
        <v>0.2935</v>
      </c>
      <c r="G31" s="230">
        <v>0.2800593477</v>
      </c>
      <c r="H31" s="229">
        <v>0.2646314447</v>
      </c>
      <c r="I31" s="230">
        <v>0.2478360534</v>
      </c>
      <c r="J31" s="229">
        <v>0.2299009148</v>
      </c>
    </row>
    <row r="32" spans="1:10" ht="24.75">
      <c r="A32" s="232" t="s">
        <v>858</v>
      </c>
      <c r="B32" s="229">
        <v>0.3490825321</v>
      </c>
      <c r="C32" s="230">
        <v>0.3513794651</v>
      </c>
      <c r="D32" s="230">
        <v>0.3455231719</v>
      </c>
      <c r="E32" s="230">
        <v>0.3244283004</v>
      </c>
      <c r="F32" s="230">
        <v>0.3052</v>
      </c>
      <c r="G32" s="230">
        <v>0.2916264346</v>
      </c>
      <c r="H32" s="229">
        <v>0.2758845711</v>
      </c>
      <c r="I32" s="230">
        <v>0.2590196143</v>
      </c>
      <c r="J32" s="229">
        <v>0.2409953833</v>
      </c>
    </row>
    <row r="33" spans="1:10" ht="15">
      <c r="A33" s="233" t="s">
        <v>869</v>
      </c>
      <c r="B33" s="236">
        <v>45372</v>
      </c>
      <c r="C33" s="236">
        <v>45134</v>
      </c>
      <c r="D33" s="236">
        <v>44588</v>
      </c>
      <c r="E33" s="236">
        <v>44677</v>
      </c>
      <c r="F33" s="236">
        <v>44408</v>
      </c>
      <c r="G33" s="236">
        <v>45541</v>
      </c>
      <c r="H33" s="236">
        <v>46041</v>
      </c>
      <c r="I33" s="236">
        <v>45024</v>
      </c>
      <c r="J33" s="236">
        <v>39578</v>
      </c>
    </row>
    <row r="34" spans="1:10" ht="15">
      <c r="A34" s="233"/>
      <c r="B34" s="230"/>
      <c r="C34" s="230"/>
      <c r="D34" s="230"/>
      <c r="E34" s="230"/>
      <c r="F34" s="230"/>
      <c r="G34" s="230"/>
      <c r="H34" s="230"/>
      <c r="I34" s="230"/>
      <c r="J34" s="230"/>
    </row>
    <row r="35" spans="1:10" ht="24.75">
      <c r="A35" s="232" t="s">
        <v>859</v>
      </c>
      <c r="B35" s="229">
        <v>0.2448002039</v>
      </c>
      <c r="C35" s="230">
        <v>0.2459023998</v>
      </c>
      <c r="D35" s="230">
        <v>0.2368777788</v>
      </c>
      <c r="E35" s="230">
        <v>0.2129735937</v>
      </c>
      <c r="F35" s="230">
        <v>0.1924</v>
      </c>
      <c r="G35" s="230">
        <v>0.1829240291</v>
      </c>
      <c r="H35" s="229">
        <v>0.1737135389</v>
      </c>
      <c r="I35" s="230">
        <v>0.158080522</v>
      </c>
      <c r="J35" s="229">
        <v>0.1422197114</v>
      </c>
    </row>
    <row r="36" spans="1:10" ht="24.75">
      <c r="A36" s="232" t="s">
        <v>860</v>
      </c>
      <c r="B36" s="229">
        <v>0.2391808261</v>
      </c>
      <c r="C36" s="230">
        <v>0.2399882094</v>
      </c>
      <c r="D36" s="230">
        <v>0.2308639367</v>
      </c>
      <c r="E36" s="230">
        <v>0.2071748668</v>
      </c>
      <c r="F36" s="230">
        <v>0.1869</v>
      </c>
      <c r="G36" s="230">
        <v>0.1774868535</v>
      </c>
      <c r="H36" s="229">
        <v>0.1684750036</v>
      </c>
      <c r="I36" s="230">
        <v>0.1530932853</v>
      </c>
      <c r="J36" s="229">
        <v>0.1373876766</v>
      </c>
    </row>
    <row r="37" spans="1:10" ht="24.75">
      <c r="A37" s="232" t="s">
        <v>861</v>
      </c>
      <c r="B37" s="266">
        <v>0.2505081347</v>
      </c>
      <c r="C37" s="263">
        <v>0.251914028</v>
      </c>
      <c r="D37" s="263">
        <v>0.2429987836</v>
      </c>
      <c r="E37" s="263">
        <v>0.2188898141</v>
      </c>
      <c r="F37" s="263">
        <v>0.1979</v>
      </c>
      <c r="G37" s="263">
        <v>0.1884895981</v>
      </c>
      <c r="H37" s="266">
        <v>0.1790798807</v>
      </c>
      <c r="I37" s="263">
        <v>0.1631989179</v>
      </c>
      <c r="J37" s="266">
        <v>0.1471926937</v>
      </c>
    </row>
    <row r="38" spans="1:10" ht="15">
      <c r="A38" s="232" t="s">
        <v>866</v>
      </c>
      <c r="B38" s="236">
        <v>44815</v>
      </c>
      <c r="C38" s="236">
        <v>44280</v>
      </c>
      <c r="D38" s="236">
        <v>45369</v>
      </c>
      <c r="E38" s="236">
        <v>46070</v>
      </c>
      <c r="F38" s="236">
        <v>45956</v>
      </c>
      <c r="G38" s="236">
        <v>46109</v>
      </c>
      <c r="H38" s="236">
        <v>45845</v>
      </c>
      <c r="I38" s="236">
        <v>45220</v>
      </c>
      <c r="J38" s="236">
        <v>39028</v>
      </c>
    </row>
    <row r="39" spans="1:10" ht="15">
      <c r="A39" s="232"/>
      <c r="B39" s="263"/>
      <c r="C39" s="263"/>
      <c r="D39" s="263"/>
      <c r="E39" s="263"/>
      <c r="F39" s="263"/>
      <c r="G39" s="263"/>
      <c r="H39" s="263"/>
      <c r="I39" s="263"/>
      <c r="J39" s="263"/>
    </row>
    <row r="40" spans="1:10" ht="24.75">
      <c r="A40" s="232" t="s">
        <v>862</v>
      </c>
      <c r="B40" s="266">
        <v>0.4197122831</v>
      </c>
      <c r="C40" s="263">
        <v>0.4189659534</v>
      </c>
      <c r="D40" s="263">
        <v>0.4055758021</v>
      </c>
      <c r="E40" s="263">
        <v>0.3874620471</v>
      </c>
      <c r="F40" s="263">
        <v>0.3652</v>
      </c>
      <c r="G40" s="263">
        <v>0.3522862573</v>
      </c>
      <c r="H40" s="266">
        <v>0.3435593206</v>
      </c>
      <c r="I40" s="263">
        <v>0.3240429428</v>
      </c>
      <c r="J40" s="266">
        <v>0.300905565</v>
      </c>
    </row>
    <row r="41" spans="1:10" ht="24.75">
      <c r="A41" s="232" t="s">
        <v>863</v>
      </c>
      <c r="B41" s="266">
        <v>0.4128652405</v>
      </c>
      <c r="C41" s="263">
        <v>0.4119080668</v>
      </c>
      <c r="D41" s="263">
        <v>0.398634197</v>
      </c>
      <c r="E41" s="263">
        <v>0.3806841492</v>
      </c>
      <c r="F41" s="263">
        <v>0.3584</v>
      </c>
      <c r="G41" s="263">
        <v>0.3454023122</v>
      </c>
      <c r="H41" s="266">
        <v>0.3366726124</v>
      </c>
      <c r="I41" s="263">
        <v>0.317585814</v>
      </c>
      <c r="J41" s="266">
        <v>0.2950846992</v>
      </c>
    </row>
    <row r="42" spans="1:10" ht="24.75">
      <c r="A42" s="232" t="s">
        <v>864</v>
      </c>
      <c r="B42" s="266">
        <v>0.4265903751</v>
      </c>
      <c r="C42" s="263">
        <v>0.4260571604</v>
      </c>
      <c r="D42" s="263">
        <v>0.4125553589</v>
      </c>
      <c r="E42" s="263">
        <v>0.3942837938</v>
      </c>
      <c r="F42" s="263">
        <v>0.3721</v>
      </c>
      <c r="G42" s="263">
        <v>0.3592321088</v>
      </c>
      <c r="H42" s="266">
        <v>0.3505124605</v>
      </c>
      <c r="I42" s="263">
        <v>0.3305677614</v>
      </c>
      <c r="J42" s="266">
        <v>0.3067912808</v>
      </c>
    </row>
    <row r="43" spans="1:10" ht="15">
      <c r="A43" s="359" t="s">
        <v>933</v>
      </c>
      <c r="B43" s="360">
        <v>45612</v>
      </c>
      <c r="C43" s="360">
        <v>45454</v>
      </c>
      <c r="D43" s="360">
        <v>45348</v>
      </c>
      <c r="E43" s="360">
        <v>45188</v>
      </c>
      <c r="F43" s="360">
        <v>45447</v>
      </c>
      <c r="G43" s="360">
        <v>46263</v>
      </c>
      <c r="H43" s="360">
        <v>46532</v>
      </c>
      <c r="I43" s="360">
        <v>45903</v>
      </c>
      <c r="J43" s="360">
        <v>57133</v>
      </c>
    </row>
    <row r="44" spans="1:10" ht="15">
      <c r="A44" s="211" t="s">
        <v>891</v>
      </c>
      <c r="B44" s="230"/>
      <c r="C44" s="230"/>
      <c r="D44" s="230"/>
      <c r="E44" s="230"/>
      <c r="F44" s="230"/>
      <c r="G44" s="230"/>
      <c r="H44" s="230"/>
      <c r="I44" s="230"/>
      <c r="J44" s="230"/>
    </row>
    <row r="45" spans="1:9" ht="15">
      <c r="A45" s="233"/>
      <c r="B45" s="237"/>
      <c r="C45" s="237"/>
      <c r="D45" s="237"/>
      <c r="E45" s="237"/>
      <c r="F45" s="237"/>
      <c r="G45" s="237"/>
      <c r="H45" s="237"/>
      <c r="I45" s="237"/>
    </row>
    <row r="46" spans="1:2" ht="15">
      <c r="A46" s="469" t="s">
        <v>1034</v>
      </c>
      <c r="B46" s="469"/>
    </row>
  </sheetData>
  <sheetProtection/>
  <mergeCells count="1">
    <mergeCell ref="A46:B46"/>
  </mergeCells>
  <hyperlinks>
    <hyperlink ref="A46:B46" location="Contents!A1" display="Back to contents"/>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Q73"/>
  <sheetViews>
    <sheetView zoomScalePageLayoutView="0" workbookViewId="0" topLeftCell="A40">
      <selection activeCell="A73" sqref="A73:B73"/>
    </sheetView>
  </sheetViews>
  <sheetFormatPr defaultColWidth="9.140625" defaultRowHeight="15"/>
  <cols>
    <col min="1" max="5" width="9.140625" style="213" customWidth="1"/>
  </cols>
  <sheetData>
    <row r="1" spans="1:5" ht="15">
      <c r="A1" s="212" t="s">
        <v>897</v>
      </c>
      <c r="D1" s="255"/>
      <c r="E1" s="257"/>
    </row>
    <row r="2" spans="1:5" s="115" customFormat="1" ht="72.75">
      <c r="A2" s="218"/>
      <c r="B2" s="357" t="s">
        <v>896</v>
      </c>
      <c r="C2" s="258" t="s">
        <v>893</v>
      </c>
      <c r="D2" s="258" t="s">
        <v>892</v>
      </c>
      <c r="E2" s="257"/>
    </row>
    <row r="3" spans="1:5" s="115" customFormat="1" ht="15">
      <c r="A3" s="275" t="s">
        <v>881</v>
      </c>
      <c r="B3" s="262"/>
      <c r="C3" s="260"/>
      <c r="D3" s="260"/>
      <c r="E3" s="257"/>
    </row>
    <row r="4" spans="1:17" ht="15">
      <c r="A4" s="361" t="s">
        <v>934</v>
      </c>
      <c r="B4" s="270">
        <v>38.1</v>
      </c>
      <c r="C4" s="270">
        <v>58.7</v>
      </c>
      <c r="D4" s="270">
        <v>27</v>
      </c>
      <c r="E4" s="271"/>
      <c r="G4" s="115"/>
      <c r="H4" s="251"/>
      <c r="I4" s="115"/>
      <c r="K4" s="268"/>
      <c r="M4" s="115"/>
      <c r="N4" s="251"/>
      <c r="O4" s="115"/>
      <c r="Q4" s="268"/>
    </row>
    <row r="5" spans="1:17" ht="15">
      <c r="A5" s="386" t="s">
        <v>935</v>
      </c>
      <c r="B5" s="346">
        <v>39.2</v>
      </c>
      <c r="C5" s="346">
        <v>59.47</v>
      </c>
      <c r="D5" s="346">
        <v>27.2</v>
      </c>
      <c r="E5" s="271"/>
      <c r="G5" s="115"/>
      <c r="H5" s="251"/>
      <c r="I5" s="115"/>
      <c r="K5" s="268"/>
      <c r="M5" s="115"/>
      <c r="N5" s="251"/>
      <c r="O5" s="115"/>
      <c r="Q5" s="268"/>
    </row>
    <row r="6" spans="1:17" ht="15">
      <c r="A6" s="386" t="s">
        <v>936</v>
      </c>
      <c r="B6" s="346">
        <v>39.69</v>
      </c>
      <c r="C6" s="346">
        <v>63.48</v>
      </c>
      <c r="D6" s="346">
        <v>28.42</v>
      </c>
      <c r="E6" s="272"/>
      <c r="G6" s="115"/>
      <c r="H6" s="251"/>
      <c r="I6" s="115"/>
      <c r="K6" s="269"/>
      <c r="M6" s="115"/>
      <c r="N6" s="251"/>
      <c r="O6" s="115"/>
      <c r="Q6" s="269"/>
    </row>
    <row r="7" spans="1:17" ht="15">
      <c r="A7" s="386" t="s">
        <v>937</v>
      </c>
      <c r="B7" s="346">
        <v>33.99</v>
      </c>
      <c r="C7" s="346">
        <v>64.1</v>
      </c>
      <c r="D7" s="346">
        <v>28.14</v>
      </c>
      <c r="E7" s="272"/>
      <c r="G7" s="115"/>
      <c r="H7" s="251"/>
      <c r="I7" s="115"/>
      <c r="K7" s="269"/>
      <c r="M7" s="115"/>
      <c r="N7" s="251"/>
      <c r="O7" s="115"/>
      <c r="Q7" s="269"/>
    </row>
    <row r="8" spans="1:17" ht="15">
      <c r="A8" s="386" t="s">
        <v>938</v>
      </c>
      <c r="B8" s="346">
        <v>32.48</v>
      </c>
      <c r="C8" s="346">
        <v>63.77</v>
      </c>
      <c r="D8" s="346">
        <v>28.97</v>
      </c>
      <c r="E8" s="272"/>
      <c r="G8" s="115"/>
      <c r="H8" s="251"/>
      <c r="I8" s="115"/>
      <c r="K8" s="269"/>
      <c r="M8" s="115"/>
      <c r="N8" s="251"/>
      <c r="O8" s="115"/>
      <c r="Q8" s="269"/>
    </row>
    <row r="9" spans="1:17" ht="15">
      <c r="A9" s="386" t="s">
        <v>939</v>
      </c>
      <c r="B9" s="315">
        <v>33.42</v>
      </c>
      <c r="C9" s="315">
        <v>66.78</v>
      </c>
      <c r="D9" s="315">
        <v>30.97</v>
      </c>
      <c r="E9" s="272"/>
      <c r="G9" s="115"/>
      <c r="H9" s="251"/>
      <c r="I9" s="115"/>
      <c r="K9" s="269"/>
      <c r="M9" s="115"/>
      <c r="N9" s="251"/>
      <c r="O9" s="115"/>
      <c r="Q9" s="269"/>
    </row>
    <row r="10" spans="1:17" ht="15">
      <c r="A10" s="361" t="s">
        <v>940</v>
      </c>
      <c r="B10" s="274">
        <v>33.5</v>
      </c>
      <c r="C10" s="274">
        <v>69.31</v>
      </c>
      <c r="D10" s="274">
        <v>29.93</v>
      </c>
      <c r="E10" s="272"/>
      <c r="G10" s="115"/>
      <c r="H10" s="251"/>
      <c r="I10" s="115"/>
      <c r="K10" s="269"/>
      <c r="M10" s="115"/>
      <c r="N10" s="251"/>
      <c r="O10" s="115"/>
      <c r="Q10" s="269"/>
    </row>
    <row r="11" spans="1:17" ht="15">
      <c r="A11" s="362" t="s">
        <v>872</v>
      </c>
      <c r="B11" s="255">
        <v>33.57534983</v>
      </c>
      <c r="C11" s="255">
        <v>68.63840171</v>
      </c>
      <c r="D11" s="255">
        <v>29.89637402</v>
      </c>
      <c r="E11" s="272"/>
      <c r="G11" s="115"/>
      <c r="H11" s="251"/>
      <c r="I11" s="115"/>
      <c r="K11" s="269"/>
      <c r="M11" s="115"/>
      <c r="N11" s="251"/>
      <c r="O11" s="115"/>
      <c r="Q11" s="269"/>
    </row>
    <row r="12" spans="1:17" ht="15">
      <c r="A12" s="362" t="s">
        <v>873</v>
      </c>
      <c r="B12" s="255">
        <v>34.37096035</v>
      </c>
      <c r="C12" s="255">
        <v>69.16362562</v>
      </c>
      <c r="D12" s="255">
        <v>27.65080457</v>
      </c>
      <c r="E12" s="272"/>
      <c r="G12" s="115"/>
      <c r="H12" s="251"/>
      <c r="I12" s="115"/>
      <c r="K12" s="269"/>
      <c r="M12" s="115"/>
      <c r="N12" s="251"/>
      <c r="O12" s="115"/>
      <c r="Q12" s="269"/>
    </row>
    <row r="13" spans="1:17" ht="15">
      <c r="A13" s="362" t="s">
        <v>874</v>
      </c>
      <c r="B13" s="255">
        <v>36.58155043</v>
      </c>
      <c r="C13" s="255">
        <v>69.54110414</v>
      </c>
      <c r="D13" s="255">
        <v>25.875836740000004</v>
      </c>
      <c r="E13" s="272"/>
      <c r="G13" s="115"/>
      <c r="H13" s="251"/>
      <c r="I13" s="115"/>
      <c r="K13" s="269"/>
      <c r="M13" s="115"/>
      <c r="N13" s="251"/>
      <c r="O13" s="115"/>
      <c r="Q13" s="269"/>
    </row>
    <row r="14" spans="1:17" ht="15">
      <c r="A14" s="362" t="s">
        <v>875</v>
      </c>
      <c r="B14" s="255">
        <v>37.305006889999994</v>
      </c>
      <c r="C14" s="255">
        <v>68.41595368</v>
      </c>
      <c r="D14" s="255">
        <v>25.238748300000005</v>
      </c>
      <c r="E14" s="272"/>
      <c r="G14" s="115"/>
      <c r="H14" s="251"/>
      <c r="I14" s="115"/>
      <c r="K14" s="269"/>
      <c r="M14" s="115"/>
      <c r="N14" s="251"/>
      <c r="O14" s="115"/>
      <c r="Q14" s="269"/>
    </row>
    <row r="15" spans="1:17" ht="15">
      <c r="A15" s="362" t="s">
        <v>876</v>
      </c>
      <c r="B15" s="255">
        <v>35.96</v>
      </c>
      <c r="C15" s="255">
        <v>66.71</v>
      </c>
      <c r="D15" s="255">
        <v>23.1</v>
      </c>
      <c r="E15" s="272"/>
      <c r="G15" s="115"/>
      <c r="H15" s="251"/>
      <c r="I15" s="115"/>
      <c r="K15" s="269"/>
      <c r="M15" s="115"/>
      <c r="N15" s="251"/>
      <c r="O15" s="115"/>
      <c r="Q15" s="269"/>
    </row>
    <row r="16" spans="1:17" ht="15">
      <c r="A16" s="362" t="s">
        <v>877</v>
      </c>
      <c r="B16" s="255">
        <v>36.421460599999996</v>
      </c>
      <c r="C16" s="255">
        <v>66.28167513</v>
      </c>
      <c r="D16" s="255">
        <v>21.09454531</v>
      </c>
      <c r="E16" s="272"/>
      <c r="G16" s="115"/>
      <c r="H16" s="251"/>
      <c r="I16" s="115"/>
      <c r="K16" s="269"/>
      <c r="M16" s="115"/>
      <c r="N16" s="251"/>
      <c r="O16" s="115"/>
      <c r="Q16" s="269"/>
    </row>
    <row r="17" spans="1:17" ht="15">
      <c r="A17" s="362" t="s">
        <v>878</v>
      </c>
      <c r="B17" s="255">
        <v>36.36911153</v>
      </c>
      <c r="C17" s="255">
        <v>66.6399916</v>
      </c>
      <c r="D17" s="255">
        <v>21.56795495</v>
      </c>
      <c r="E17" s="272"/>
      <c r="G17" s="115"/>
      <c r="H17" s="251"/>
      <c r="I17" s="115"/>
      <c r="K17" s="269"/>
      <c r="M17" s="115"/>
      <c r="N17" s="251"/>
      <c r="O17" s="115"/>
      <c r="Q17" s="269"/>
    </row>
    <row r="18" spans="1:17" ht="15">
      <c r="A18" s="362" t="s">
        <v>879</v>
      </c>
      <c r="B18" s="255">
        <v>35.62700438</v>
      </c>
      <c r="C18" s="255">
        <v>66.5554881</v>
      </c>
      <c r="D18" s="255">
        <v>19.584065459999998</v>
      </c>
      <c r="E18" s="272"/>
      <c r="G18" s="115"/>
      <c r="H18" s="251"/>
      <c r="I18" s="115"/>
      <c r="K18" s="269"/>
      <c r="M18" s="115"/>
      <c r="N18" s="251"/>
      <c r="O18" s="115"/>
      <c r="Q18" s="269"/>
    </row>
    <row r="19" spans="1:17" ht="15">
      <c r="A19" s="362" t="s">
        <v>880</v>
      </c>
      <c r="B19" s="255">
        <v>34.896623389999995</v>
      </c>
      <c r="C19" s="255">
        <v>63.61925387</v>
      </c>
      <c r="D19" s="255">
        <v>17.03593582</v>
      </c>
      <c r="E19" s="272"/>
      <c r="G19" s="269"/>
      <c r="H19" s="251"/>
      <c r="I19" s="115"/>
      <c r="K19" s="269"/>
      <c r="M19" s="269"/>
      <c r="N19" s="251"/>
      <c r="O19" s="115"/>
      <c r="Q19" s="269"/>
    </row>
    <row r="20" spans="1:5" s="115" customFormat="1" ht="15">
      <c r="A20" s="275" t="s">
        <v>882</v>
      </c>
      <c r="B20" s="260"/>
      <c r="C20" s="260"/>
      <c r="D20" s="260"/>
      <c r="E20" s="213"/>
    </row>
    <row r="21" spans="1:17" ht="15">
      <c r="A21" s="361" t="s">
        <v>934</v>
      </c>
      <c r="B21" s="270">
        <v>30.5</v>
      </c>
      <c r="C21" s="270">
        <v>62.7</v>
      </c>
      <c r="D21" s="270">
        <v>21.2</v>
      </c>
      <c r="E21" s="271"/>
      <c r="G21" s="115"/>
      <c r="H21" s="251"/>
      <c r="I21" s="115"/>
      <c r="K21" s="268"/>
      <c r="M21" s="115"/>
      <c r="N21" s="251"/>
      <c r="O21" s="115"/>
      <c r="Q21" s="268"/>
    </row>
    <row r="22" spans="1:17" ht="15">
      <c r="A22" s="361" t="s">
        <v>935</v>
      </c>
      <c r="B22" s="346">
        <v>30.43</v>
      </c>
      <c r="C22" s="346">
        <v>61.68</v>
      </c>
      <c r="D22" s="346">
        <v>20.28</v>
      </c>
      <c r="E22" s="271"/>
      <c r="G22" s="115"/>
      <c r="H22" s="251"/>
      <c r="I22" s="115"/>
      <c r="K22" s="268"/>
      <c r="M22" s="115"/>
      <c r="N22" s="251"/>
      <c r="O22" s="115"/>
      <c r="Q22" s="268"/>
    </row>
    <row r="23" spans="1:17" ht="15">
      <c r="A23" s="361" t="s">
        <v>936</v>
      </c>
      <c r="B23" s="346">
        <v>29.48</v>
      </c>
      <c r="C23" s="346">
        <v>59.58</v>
      </c>
      <c r="D23" s="346">
        <v>20.56</v>
      </c>
      <c r="E23" s="272"/>
      <c r="G23" s="115"/>
      <c r="H23" s="251"/>
      <c r="I23" s="115"/>
      <c r="K23" s="269"/>
      <c r="M23" s="115"/>
      <c r="N23" s="251"/>
      <c r="O23" s="115"/>
      <c r="Q23" s="269"/>
    </row>
    <row r="24" spans="1:17" ht="15">
      <c r="A24" s="361" t="s">
        <v>937</v>
      </c>
      <c r="B24" s="346">
        <v>30.82</v>
      </c>
      <c r="C24" s="346">
        <v>64.24</v>
      </c>
      <c r="D24" s="346">
        <v>14.33</v>
      </c>
      <c r="E24" s="272"/>
      <c r="G24" s="115"/>
      <c r="H24" s="251"/>
      <c r="I24" s="115"/>
      <c r="K24" s="269"/>
      <c r="M24" s="115"/>
      <c r="N24" s="251"/>
      <c r="O24" s="115"/>
      <c r="Q24" s="269"/>
    </row>
    <row r="25" spans="1:17" ht="15">
      <c r="A25" s="361" t="s">
        <v>938</v>
      </c>
      <c r="B25" s="346">
        <v>28.41</v>
      </c>
      <c r="C25" s="346">
        <v>61.3</v>
      </c>
      <c r="D25" s="346">
        <v>17.51</v>
      </c>
      <c r="E25" s="272"/>
      <c r="G25" s="115"/>
      <c r="H25" s="251"/>
      <c r="I25" s="115"/>
      <c r="K25" s="269"/>
      <c r="M25" s="115"/>
      <c r="N25" s="251"/>
      <c r="O25" s="115"/>
      <c r="Q25" s="269"/>
    </row>
    <row r="26" spans="1:17" ht="15">
      <c r="A26" s="361" t="s">
        <v>939</v>
      </c>
      <c r="B26" s="315">
        <v>26.63</v>
      </c>
      <c r="C26" s="315">
        <v>64.12</v>
      </c>
      <c r="D26" s="315">
        <v>20.96</v>
      </c>
      <c r="E26" s="272"/>
      <c r="G26" s="115"/>
      <c r="H26" s="251"/>
      <c r="I26" s="115"/>
      <c r="K26" s="269"/>
      <c r="M26" s="115"/>
      <c r="N26" s="251"/>
      <c r="O26" s="115"/>
      <c r="Q26" s="269"/>
    </row>
    <row r="27" spans="1:17" ht="15">
      <c r="A27" s="361" t="s">
        <v>940</v>
      </c>
      <c r="B27" s="274">
        <v>29.03</v>
      </c>
      <c r="C27" s="274">
        <v>70.2</v>
      </c>
      <c r="D27" s="274">
        <v>20.16</v>
      </c>
      <c r="E27" s="272"/>
      <c r="G27" s="115"/>
      <c r="H27" s="251"/>
      <c r="I27" s="115"/>
      <c r="K27" s="269"/>
      <c r="M27" s="115"/>
      <c r="N27" s="251"/>
      <c r="O27" s="115"/>
      <c r="Q27" s="269"/>
    </row>
    <row r="28" spans="1:17" ht="15">
      <c r="A28" s="362" t="s">
        <v>872</v>
      </c>
      <c r="B28" s="255">
        <v>29.747133809999998</v>
      </c>
      <c r="C28" s="255">
        <v>71.72061097</v>
      </c>
      <c r="D28" s="255">
        <v>18.506362030000002</v>
      </c>
      <c r="E28" s="272"/>
      <c r="G28" s="115"/>
      <c r="H28" s="251"/>
      <c r="I28" s="115"/>
      <c r="K28" s="269"/>
      <c r="M28" s="115"/>
      <c r="N28" s="251"/>
      <c r="O28" s="115"/>
      <c r="Q28" s="269"/>
    </row>
    <row r="29" spans="1:17" ht="15">
      <c r="A29" s="362" t="s">
        <v>873</v>
      </c>
      <c r="B29" s="255">
        <v>25.630528000000005</v>
      </c>
      <c r="C29" s="255">
        <v>71.01497007</v>
      </c>
      <c r="D29" s="255">
        <v>17.069480759999998</v>
      </c>
      <c r="E29" s="272"/>
      <c r="G29" s="115"/>
      <c r="H29" s="251"/>
      <c r="I29" s="115"/>
      <c r="K29" s="269"/>
      <c r="M29" s="115"/>
      <c r="N29" s="251"/>
      <c r="O29" s="115"/>
      <c r="Q29" s="269"/>
    </row>
    <row r="30" spans="1:17" ht="15">
      <c r="A30" s="362" t="s">
        <v>874</v>
      </c>
      <c r="B30" s="255">
        <v>26.062499300000002</v>
      </c>
      <c r="C30" s="255">
        <v>69.45963898000001</v>
      </c>
      <c r="D30" s="255">
        <v>16.16236166</v>
      </c>
      <c r="E30" s="272"/>
      <c r="G30" s="115"/>
      <c r="H30" s="251"/>
      <c r="I30" s="115"/>
      <c r="K30" s="269"/>
      <c r="M30" s="115"/>
      <c r="N30" s="251"/>
      <c r="O30" s="115"/>
      <c r="Q30" s="269"/>
    </row>
    <row r="31" spans="1:17" ht="15">
      <c r="A31" s="362" t="s">
        <v>875</v>
      </c>
      <c r="B31" s="255">
        <v>29.889413920000003</v>
      </c>
      <c r="C31" s="255">
        <v>66.96000202</v>
      </c>
      <c r="D31" s="255">
        <v>14.94703171</v>
      </c>
      <c r="E31" s="272"/>
      <c r="G31" s="115"/>
      <c r="H31" s="251"/>
      <c r="I31" s="115"/>
      <c r="K31" s="269"/>
      <c r="M31" s="115"/>
      <c r="N31" s="251"/>
      <c r="O31" s="115"/>
      <c r="Q31" s="269"/>
    </row>
    <row r="32" spans="1:17" ht="15">
      <c r="A32" s="362" t="s">
        <v>876</v>
      </c>
      <c r="B32" s="255">
        <v>28.76</v>
      </c>
      <c r="C32" s="255">
        <v>66.4</v>
      </c>
      <c r="D32" s="255">
        <v>13.21</v>
      </c>
      <c r="E32" s="272"/>
      <c r="G32" s="115"/>
      <c r="H32" s="251"/>
      <c r="I32" s="115"/>
      <c r="K32" s="269"/>
      <c r="M32" s="115"/>
      <c r="N32" s="251"/>
      <c r="O32" s="115"/>
      <c r="Q32" s="269"/>
    </row>
    <row r="33" spans="1:17" ht="15">
      <c r="A33" s="362" t="s">
        <v>877</v>
      </c>
      <c r="B33" s="255">
        <v>27.654720649999998</v>
      </c>
      <c r="C33" s="255">
        <v>65.22808032</v>
      </c>
      <c r="D33" s="255">
        <v>10.89954119</v>
      </c>
      <c r="E33" s="272"/>
      <c r="G33" s="115"/>
      <c r="H33" s="251"/>
      <c r="I33" s="115"/>
      <c r="K33" s="269"/>
      <c r="M33" s="115"/>
      <c r="N33" s="251"/>
      <c r="O33" s="115"/>
      <c r="Q33" s="269"/>
    </row>
    <row r="34" spans="1:17" ht="15">
      <c r="A34" s="362" t="s">
        <v>878</v>
      </c>
      <c r="B34" s="255">
        <v>28.701621910000004</v>
      </c>
      <c r="C34" s="255">
        <v>64.88722116</v>
      </c>
      <c r="D34" s="255">
        <v>11.70813633</v>
      </c>
      <c r="E34" s="272"/>
      <c r="G34" s="115"/>
      <c r="H34" s="251"/>
      <c r="I34" s="115"/>
      <c r="K34" s="269"/>
      <c r="M34" s="115"/>
      <c r="N34" s="251"/>
      <c r="O34" s="115"/>
      <c r="Q34" s="269"/>
    </row>
    <row r="35" spans="1:17" ht="15">
      <c r="A35" s="362" t="s">
        <v>879</v>
      </c>
      <c r="B35" s="255">
        <v>26.885789420000002</v>
      </c>
      <c r="C35" s="255">
        <v>66.51995169</v>
      </c>
      <c r="D35" s="255">
        <v>10.68908413</v>
      </c>
      <c r="E35" s="272"/>
      <c r="G35" s="115"/>
      <c r="H35" s="251"/>
      <c r="I35" s="115"/>
      <c r="K35" s="269"/>
      <c r="M35" s="115"/>
      <c r="N35" s="251"/>
      <c r="O35" s="115"/>
      <c r="Q35" s="269"/>
    </row>
    <row r="36" spans="1:17" ht="15">
      <c r="A36" s="362" t="s">
        <v>880</v>
      </c>
      <c r="B36" s="255">
        <v>26.12054825</v>
      </c>
      <c r="C36" s="255">
        <v>66.63116156</v>
      </c>
      <c r="D36" s="255">
        <v>8.38982738</v>
      </c>
      <c r="E36" s="272"/>
      <c r="G36" s="269"/>
      <c r="H36" s="251"/>
      <c r="I36" s="115"/>
      <c r="K36" s="269"/>
      <c r="M36" s="269"/>
      <c r="N36" s="251"/>
      <c r="O36" s="115"/>
      <c r="Q36" s="269"/>
    </row>
    <row r="37" spans="1:4" ht="15">
      <c r="A37" s="260" t="s">
        <v>894</v>
      </c>
      <c r="B37" s="260"/>
      <c r="C37" s="260"/>
      <c r="D37" s="260"/>
    </row>
    <row r="38" spans="1:17" ht="15">
      <c r="A38" s="361" t="s">
        <v>934</v>
      </c>
      <c r="B38" s="270">
        <v>47.6</v>
      </c>
      <c r="C38" s="270">
        <v>70.3</v>
      </c>
      <c r="D38" s="270">
        <v>33.9</v>
      </c>
      <c r="E38" s="271"/>
      <c r="G38" s="115"/>
      <c r="H38" s="115"/>
      <c r="I38" s="115"/>
      <c r="K38" s="268"/>
      <c r="M38" s="115"/>
      <c r="N38" s="115"/>
      <c r="O38" s="115"/>
      <c r="Q38" s="268"/>
    </row>
    <row r="39" spans="1:17" ht="15">
      <c r="A39" s="386" t="s">
        <v>935</v>
      </c>
      <c r="B39" s="346">
        <v>45.68</v>
      </c>
      <c r="C39" s="346">
        <v>69.56</v>
      </c>
      <c r="D39" s="346">
        <v>34.44</v>
      </c>
      <c r="E39" s="271"/>
      <c r="G39" s="115"/>
      <c r="H39" s="115"/>
      <c r="I39" s="115"/>
      <c r="K39" s="268"/>
      <c r="M39" s="115"/>
      <c r="N39" s="115"/>
      <c r="O39" s="115"/>
      <c r="Q39" s="268"/>
    </row>
    <row r="40" spans="1:17" ht="15">
      <c r="A40" s="386" t="s">
        <v>936</v>
      </c>
      <c r="B40" s="346">
        <v>45.06</v>
      </c>
      <c r="C40" s="346">
        <v>70.85</v>
      </c>
      <c r="D40" s="346">
        <v>37.47</v>
      </c>
      <c r="E40" s="272"/>
      <c r="G40" s="115"/>
      <c r="H40" s="115"/>
      <c r="I40" s="115"/>
      <c r="K40" s="269"/>
      <c r="M40" s="115"/>
      <c r="N40" s="115"/>
      <c r="O40" s="115"/>
      <c r="Q40" s="269"/>
    </row>
    <row r="41" spans="1:17" ht="15">
      <c r="A41" s="386" t="s">
        <v>937</v>
      </c>
      <c r="B41" s="346">
        <v>44.51</v>
      </c>
      <c r="C41" s="346">
        <v>75.17</v>
      </c>
      <c r="D41" s="346">
        <v>33.72</v>
      </c>
      <c r="E41" s="272"/>
      <c r="G41" s="115"/>
      <c r="H41" s="115"/>
      <c r="I41" s="115"/>
      <c r="K41" s="269"/>
      <c r="M41" s="115"/>
      <c r="N41" s="115"/>
      <c r="O41" s="115"/>
      <c r="Q41" s="269"/>
    </row>
    <row r="42" spans="1:17" ht="15">
      <c r="A42" s="386" t="s">
        <v>938</v>
      </c>
      <c r="B42" s="346">
        <v>40.94</v>
      </c>
      <c r="C42" s="346">
        <v>72.75</v>
      </c>
      <c r="D42" s="346">
        <v>30.67</v>
      </c>
      <c r="E42" s="272"/>
      <c r="G42" s="115"/>
      <c r="H42" s="115"/>
      <c r="I42" s="115"/>
      <c r="K42" s="269"/>
      <c r="M42" s="115"/>
      <c r="N42" s="115"/>
      <c r="O42" s="115"/>
      <c r="Q42" s="269"/>
    </row>
    <row r="43" spans="1:17" ht="15">
      <c r="A43" s="386" t="s">
        <v>939</v>
      </c>
      <c r="B43" s="315">
        <v>38.46</v>
      </c>
      <c r="C43" s="315">
        <v>74.24</v>
      </c>
      <c r="D43" s="315">
        <v>32.97</v>
      </c>
      <c r="E43" s="272"/>
      <c r="G43" s="115"/>
      <c r="H43" s="115"/>
      <c r="I43" s="115"/>
      <c r="K43" s="269"/>
      <c r="M43" s="115"/>
      <c r="N43" s="115"/>
      <c r="O43" s="115"/>
      <c r="Q43" s="269"/>
    </row>
    <row r="44" spans="1:17" ht="15">
      <c r="A44" s="361" t="s">
        <v>940</v>
      </c>
      <c r="B44" s="274">
        <v>39.76</v>
      </c>
      <c r="C44" s="274">
        <v>77.26</v>
      </c>
      <c r="D44" s="274">
        <v>34.49</v>
      </c>
      <c r="E44" s="272"/>
      <c r="G44" s="115"/>
      <c r="H44" s="115"/>
      <c r="I44" s="115"/>
      <c r="K44" s="269"/>
      <c r="M44" s="115"/>
      <c r="N44" s="115"/>
      <c r="O44" s="115"/>
      <c r="Q44" s="269"/>
    </row>
    <row r="45" spans="1:17" ht="15">
      <c r="A45" s="362" t="s">
        <v>872</v>
      </c>
      <c r="B45" s="255">
        <v>39.97319589</v>
      </c>
      <c r="C45" s="255">
        <v>77.44678174</v>
      </c>
      <c r="D45" s="255">
        <v>32.82676722</v>
      </c>
      <c r="E45" s="272"/>
      <c r="G45" s="115"/>
      <c r="H45" s="115"/>
      <c r="I45" s="115"/>
      <c r="K45" s="269"/>
      <c r="M45" s="115"/>
      <c r="N45" s="115"/>
      <c r="O45" s="115"/>
      <c r="Q45" s="269"/>
    </row>
    <row r="46" spans="1:17" ht="15">
      <c r="A46" s="362" t="s">
        <v>873</v>
      </c>
      <c r="B46" s="255">
        <v>39.972028040000005</v>
      </c>
      <c r="C46" s="255">
        <v>76.30369412</v>
      </c>
      <c r="D46" s="255">
        <v>30.455006140000002</v>
      </c>
      <c r="E46" s="272"/>
      <c r="G46" s="115"/>
      <c r="H46" s="115"/>
      <c r="I46" s="115"/>
      <c r="K46" s="269"/>
      <c r="M46" s="115"/>
      <c r="N46" s="115"/>
      <c r="O46" s="115"/>
      <c r="Q46" s="269"/>
    </row>
    <row r="47" spans="1:17" ht="15">
      <c r="A47" s="362" t="s">
        <v>874</v>
      </c>
      <c r="B47" s="255">
        <v>40.48206027</v>
      </c>
      <c r="C47" s="255">
        <v>76.83590702000001</v>
      </c>
      <c r="D47" s="255">
        <v>30.6709315</v>
      </c>
      <c r="E47" s="272"/>
      <c r="G47" s="115"/>
      <c r="H47" s="115"/>
      <c r="I47" s="115"/>
      <c r="K47" s="269"/>
      <c r="M47" s="115"/>
      <c r="N47" s="115"/>
      <c r="O47" s="115"/>
      <c r="Q47" s="269"/>
    </row>
    <row r="48" spans="1:17" ht="15">
      <c r="A48" s="362" t="s">
        <v>875</v>
      </c>
      <c r="B48" s="255">
        <v>42.83441729</v>
      </c>
      <c r="C48" s="255">
        <v>75.60232751</v>
      </c>
      <c r="D48" s="255">
        <v>28.898018289999996</v>
      </c>
      <c r="E48" s="272"/>
      <c r="G48" s="115"/>
      <c r="H48" s="115"/>
      <c r="I48" s="115"/>
      <c r="K48" s="269"/>
      <c r="M48" s="115"/>
      <c r="N48" s="115"/>
      <c r="O48" s="115"/>
      <c r="Q48" s="269"/>
    </row>
    <row r="49" spans="1:17" ht="15">
      <c r="A49" s="362" t="s">
        <v>876</v>
      </c>
      <c r="B49" s="255">
        <v>41.18</v>
      </c>
      <c r="C49" s="255">
        <v>74.07</v>
      </c>
      <c r="D49" s="255">
        <v>23.8</v>
      </c>
      <c r="E49" s="272"/>
      <c r="G49" s="115"/>
      <c r="H49" s="115"/>
      <c r="I49" s="115"/>
      <c r="K49" s="269"/>
      <c r="M49" s="115"/>
      <c r="N49" s="115"/>
      <c r="O49" s="115"/>
      <c r="Q49" s="269"/>
    </row>
    <row r="50" spans="1:17" ht="15">
      <c r="A50" s="362" t="s">
        <v>877</v>
      </c>
      <c r="B50" s="255">
        <v>39.15144777</v>
      </c>
      <c r="C50" s="255">
        <v>73.21280594000001</v>
      </c>
      <c r="D50" s="255">
        <v>22.74532353</v>
      </c>
      <c r="E50" s="272"/>
      <c r="G50" s="115"/>
      <c r="H50" s="115"/>
      <c r="I50" s="115"/>
      <c r="K50" s="269"/>
      <c r="M50" s="115"/>
      <c r="N50" s="115"/>
      <c r="O50" s="115"/>
      <c r="Q50" s="269"/>
    </row>
    <row r="51" spans="1:17" ht="15">
      <c r="A51" s="362" t="s">
        <v>878</v>
      </c>
      <c r="B51" s="255">
        <v>41.37042981</v>
      </c>
      <c r="C51" s="255">
        <v>73.03291207000001</v>
      </c>
      <c r="D51" s="255">
        <v>26.534946990000005</v>
      </c>
      <c r="E51" s="272"/>
      <c r="G51" s="115"/>
      <c r="H51" s="115"/>
      <c r="I51" s="115"/>
      <c r="K51" s="269"/>
      <c r="M51" s="115"/>
      <c r="N51" s="115"/>
      <c r="O51" s="115"/>
      <c r="Q51" s="269"/>
    </row>
    <row r="52" spans="1:17" ht="15">
      <c r="A52" s="362" t="s">
        <v>879</v>
      </c>
      <c r="B52" s="255">
        <v>40.35398351</v>
      </c>
      <c r="C52" s="255">
        <v>74.81488733</v>
      </c>
      <c r="D52" s="255">
        <v>24.21897937</v>
      </c>
      <c r="E52" s="272"/>
      <c r="G52" s="115"/>
      <c r="H52" s="251"/>
      <c r="I52" s="115"/>
      <c r="K52" s="269"/>
      <c r="M52" s="115"/>
      <c r="N52" s="115"/>
      <c r="O52" s="115"/>
      <c r="Q52" s="269"/>
    </row>
    <row r="53" spans="1:17" ht="15">
      <c r="A53" s="362" t="s">
        <v>880</v>
      </c>
      <c r="B53" s="255">
        <v>38.45697174</v>
      </c>
      <c r="C53" s="255">
        <v>74.88024376999999</v>
      </c>
      <c r="D53" s="255">
        <v>19.7638355</v>
      </c>
      <c r="E53" s="272"/>
      <c r="G53" s="269"/>
      <c r="H53" s="115"/>
      <c r="I53" s="115"/>
      <c r="K53" s="269"/>
      <c r="M53" s="269"/>
      <c r="N53" s="115"/>
      <c r="O53" s="115"/>
      <c r="Q53" s="269"/>
    </row>
    <row r="54" spans="1:4" ht="15">
      <c r="A54" s="260" t="s">
        <v>895</v>
      </c>
      <c r="B54" s="260"/>
      <c r="C54" s="260"/>
      <c r="D54" s="260"/>
    </row>
    <row r="55" spans="1:17" ht="15">
      <c r="A55" s="361" t="s">
        <v>934</v>
      </c>
      <c r="B55" s="270">
        <v>44.4</v>
      </c>
      <c r="C55" s="270">
        <v>68.1</v>
      </c>
      <c r="D55" s="270">
        <v>31.6</v>
      </c>
      <c r="E55" s="257"/>
      <c r="G55" s="115"/>
      <c r="H55" s="115"/>
      <c r="I55" s="115"/>
      <c r="K55" s="6"/>
      <c r="M55" s="115"/>
      <c r="N55" s="115"/>
      <c r="O55" s="115"/>
      <c r="Q55" s="6"/>
    </row>
    <row r="56" spans="1:17" ht="15">
      <c r="A56" s="386" t="s">
        <v>935</v>
      </c>
      <c r="B56" s="346">
        <v>43</v>
      </c>
      <c r="C56" s="346">
        <v>67.46</v>
      </c>
      <c r="D56" s="346">
        <v>31.82</v>
      </c>
      <c r="E56" s="257"/>
      <c r="G56" s="115"/>
      <c r="H56" s="115"/>
      <c r="I56" s="115"/>
      <c r="K56" s="6"/>
      <c r="M56" s="115"/>
      <c r="N56" s="115"/>
      <c r="O56" s="115"/>
      <c r="Q56" s="6"/>
    </row>
    <row r="57" spans="1:17" ht="15">
      <c r="A57" s="386" t="s">
        <v>936</v>
      </c>
      <c r="B57" s="346">
        <v>42.4</v>
      </c>
      <c r="C57" s="346">
        <v>68.55</v>
      </c>
      <c r="D57" s="346">
        <v>34.23</v>
      </c>
      <c r="E57" s="272"/>
      <c r="G57" s="115"/>
      <c r="H57" s="115"/>
      <c r="I57" s="115"/>
      <c r="K57" s="269"/>
      <c r="M57" s="115"/>
      <c r="N57" s="115"/>
      <c r="O57" s="115"/>
      <c r="Q57" s="269"/>
    </row>
    <row r="58" spans="1:17" ht="15">
      <c r="A58" s="386" t="s">
        <v>937</v>
      </c>
      <c r="B58" s="346">
        <v>41.58</v>
      </c>
      <c r="C58" s="346">
        <v>72.55</v>
      </c>
      <c r="D58" s="346">
        <v>30.55</v>
      </c>
      <c r="E58" s="272"/>
      <c r="G58" s="115"/>
      <c r="H58" s="115"/>
      <c r="I58" s="115"/>
      <c r="K58" s="269"/>
      <c r="M58" s="115"/>
      <c r="N58" s="115"/>
      <c r="O58" s="115"/>
      <c r="Q58" s="269"/>
    </row>
    <row r="59" spans="1:17" ht="15">
      <c r="A59" s="386" t="s">
        <v>938</v>
      </c>
      <c r="B59" s="346">
        <v>38.39</v>
      </c>
      <c r="C59" s="346">
        <v>70.29</v>
      </c>
      <c r="D59" s="346">
        <v>28.74</v>
      </c>
      <c r="E59" s="272"/>
      <c r="G59" s="115"/>
      <c r="H59" s="115"/>
      <c r="I59" s="115"/>
      <c r="K59" s="269"/>
      <c r="M59" s="115"/>
      <c r="N59" s="115"/>
      <c r="O59" s="115"/>
      <c r="Q59" s="269"/>
    </row>
    <row r="60" spans="1:17" ht="15">
      <c r="A60" s="386" t="s">
        <v>939</v>
      </c>
      <c r="B60" s="315">
        <v>36.35</v>
      </c>
      <c r="C60" s="315">
        <v>72.1</v>
      </c>
      <c r="D60" s="315">
        <v>31.15</v>
      </c>
      <c r="E60" s="272"/>
      <c r="G60" s="115"/>
      <c r="H60" s="115"/>
      <c r="I60" s="115"/>
      <c r="K60" s="269"/>
      <c r="M60" s="115"/>
      <c r="N60" s="115"/>
      <c r="O60" s="115"/>
      <c r="Q60" s="269"/>
    </row>
    <row r="61" spans="1:17" ht="15">
      <c r="A61" s="361" t="s">
        <v>940</v>
      </c>
      <c r="B61" s="274">
        <v>37.67</v>
      </c>
      <c r="C61" s="274">
        <v>75.48</v>
      </c>
      <c r="D61" s="274">
        <v>32.09</v>
      </c>
      <c r="E61" s="272"/>
      <c r="G61" s="115"/>
      <c r="H61" s="115"/>
      <c r="I61" s="115"/>
      <c r="K61" s="269"/>
      <c r="M61" s="115"/>
      <c r="N61" s="115"/>
      <c r="O61" s="115"/>
      <c r="Q61" s="269"/>
    </row>
    <row r="62" spans="1:17" ht="15">
      <c r="A62" s="362" t="s">
        <v>872</v>
      </c>
      <c r="B62" s="255">
        <v>37.96691948</v>
      </c>
      <c r="C62" s="255">
        <v>75.79640762</v>
      </c>
      <c r="D62" s="255">
        <v>30.62467297</v>
      </c>
      <c r="E62" s="272"/>
      <c r="G62" s="115"/>
      <c r="H62" s="115"/>
      <c r="I62" s="115"/>
      <c r="K62" s="269"/>
      <c r="M62" s="115"/>
      <c r="N62" s="115"/>
      <c r="O62" s="115"/>
      <c r="Q62" s="269"/>
    </row>
    <row r="63" spans="1:17" ht="15">
      <c r="A63" s="362" t="s">
        <v>873</v>
      </c>
      <c r="B63" s="255">
        <v>37.53833052</v>
      </c>
      <c r="C63" s="255">
        <v>74.90668366</v>
      </c>
      <c r="D63" s="255">
        <v>28.419997349999996</v>
      </c>
      <c r="E63" s="272"/>
      <c r="G63" s="115"/>
      <c r="H63" s="115"/>
      <c r="I63" s="115"/>
      <c r="K63" s="269"/>
      <c r="M63" s="115"/>
      <c r="N63" s="115"/>
      <c r="O63" s="115"/>
      <c r="Q63" s="269"/>
    </row>
    <row r="64" spans="1:17" ht="15">
      <c r="A64" s="362" t="s">
        <v>874</v>
      </c>
      <c r="B64" s="255">
        <v>38.24208845</v>
      </c>
      <c r="C64" s="255">
        <v>75.18002823</v>
      </c>
      <c r="D64" s="255">
        <v>28.33219001</v>
      </c>
      <c r="E64" s="272"/>
      <c r="G64" s="115"/>
      <c r="H64" s="115"/>
      <c r="I64" s="115"/>
      <c r="K64" s="269"/>
      <c r="M64" s="115"/>
      <c r="N64" s="115"/>
      <c r="O64" s="115"/>
      <c r="Q64" s="269"/>
    </row>
    <row r="65" spans="1:17" ht="15">
      <c r="A65" s="362" t="s">
        <v>875</v>
      </c>
      <c r="B65" s="255">
        <v>40.63688701</v>
      </c>
      <c r="C65" s="255">
        <v>73.80496209</v>
      </c>
      <c r="D65" s="255">
        <v>26.744899150000002</v>
      </c>
      <c r="E65" s="272"/>
      <c r="G65" s="115"/>
      <c r="H65" s="115"/>
      <c r="I65" s="115"/>
      <c r="K65" s="269"/>
      <c r="M65" s="115"/>
      <c r="N65" s="115"/>
      <c r="O65" s="115"/>
      <c r="Q65" s="269"/>
    </row>
    <row r="66" spans="1:17" ht="15">
      <c r="A66" s="362" t="s">
        <v>876</v>
      </c>
      <c r="B66" s="255">
        <v>39.04</v>
      </c>
      <c r="C66" s="255">
        <v>72.37</v>
      </c>
      <c r="D66" s="255">
        <v>22.32</v>
      </c>
      <c r="E66" s="272"/>
      <c r="G66" s="115"/>
      <c r="H66" s="115"/>
      <c r="I66" s="115"/>
      <c r="K66" s="269"/>
      <c r="M66" s="115"/>
      <c r="N66" s="115"/>
      <c r="O66" s="115"/>
      <c r="Q66" s="269"/>
    </row>
    <row r="67" spans="1:17" ht="15">
      <c r="A67" s="362" t="s">
        <v>877</v>
      </c>
      <c r="B67" s="255">
        <v>37.3556015</v>
      </c>
      <c r="C67" s="255">
        <v>71.49761252</v>
      </c>
      <c r="D67" s="255">
        <v>21.0014918</v>
      </c>
      <c r="E67" s="272"/>
      <c r="G67" s="115"/>
      <c r="H67" s="115"/>
      <c r="I67" s="115"/>
      <c r="K67" s="269"/>
      <c r="M67" s="115"/>
      <c r="N67" s="115"/>
      <c r="O67" s="115"/>
      <c r="Q67" s="269"/>
    </row>
    <row r="68" spans="1:17" ht="15">
      <c r="A68" s="362" t="s">
        <v>878</v>
      </c>
      <c r="B68" s="255">
        <v>39.241905370000005</v>
      </c>
      <c r="C68" s="255">
        <v>71.3720408</v>
      </c>
      <c r="D68" s="255">
        <v>24.11025864</v>
      </c>
      <c r="E68" s="272"/>
      <c r="G68" s="115"/>
      <c r="H68" s="115"/>
      <c r="I68" s="115"/>
      <c r="K68" s="269"/>
      <c r="M68" s="115"/>
      <c r="N68" s="115"/>
      <c r="O68" s="115"/>
      <c r="Q68" s="269"/>
    </row>
    <row r="69" spans="1:17" ht="15">
      <c r="A69" s="362" t="s">
        <v>879</v>
      </c>
      <c r="B69" s="255">
        <v>38.14924736</v>
      </c>
      <c r="C69" s="255">
        <v>72.96417891</v>
      </c>
      <c r="D69" s="255">
        <v>21.99545264</v>
      </c>
      <c r="E69" s="272"/>
      <c r="G69" s="115"/>
      <c r="H69" s="115"/>
      <c r="I69" s="115"/>
      <c r="K69" s="269"/>
      <c r="M69" s="115"/>
      <c r="N69" s="115"/>
      <c r="O69" s="115"/>
      <c r="Q69" s="269"/>
    </row>
    <row r="70" spans="1:17" ht="15">
      <c r="A70" s="385" t="s">
        <v>880</v>
      </c>
      <c r="B70" s="358">
        <v>36.50103147</v>
      </c>
      <c r="C70" s="358">
        <v>72.74929006</v>
      </c>
      <c r="D70" s="358">
        <v>17.9913667</v>
      </c>
      <c r="E70" s="272"/>
      <c r="G70" s="269"/>
      <c r="H70" s="115"/>
      <c r="I70" s="115"/>
      <c r="K70" s="269"/>
      <c r="M70" s="269"/>
      <c r="N70" s="115"/>
      <c r="O70" s="115"/>
      <c r="Q70" s="269"/>
    </row>
    <row r="71" ht="15">
      <c r="A71" s="373" t="s">
        <v>891</v>
      </c>
    </row>
    <row r="73" spans="1:2" ht="15">
      <c r="A73" s="469" t="s">
        <v>1034</v>
      </c>
      <c r="B73" s="469"/>
    </row>
  </sheetData>
  <sheetProtection/>
  <mergeCells count="1">
    <mergeCell ref="A73:B73"/>
  </mergeCells>
  <hyperlinks>
    <hyperlink ref="A73:B73" location="Contents!A1" display="Back to contents"/>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M27"/>
  <sheetViews>
    <sheetView zoomScalePageLayoutView="0" workbookViewId="0" topLeftCell="A16">
      <selection activeCell="A27" sqref="A27:B27"/>
    </sheetView>
  </sheetViews>
  <sheetFormatPr defaultColWidth="9.140625" defaultRowHeight="15"/>
  <cols>
    <col min="1" max="1" width="9.140625" style="313" customWidth="1"/>
    <col min="2" max="2" width="21.00390625" style="313" customWidth="1"/>
    <col min="3" max="3" width="10.00390625" style="313" customWidth="1"/>
    <col min="4" max="4" width="11.00390625" style="313" customWidth="1"/>
    <col min="5" max="5" width="10.8515625" style="313" customWidth="1"/>
    <col min="6" max="6" width="1.421875" style="313" customWidth="1"/>
    <col min="7" max="7" width="11.00390625" style="313" customWidth="1"/>
    <col min="8" max="8" width="11.421875" style="313" customWidth="1"/>
    <col min="9" max="9" width="11.28125" style="313" customWidth="1"/>
    <col min="10" max="10" width="1.57421875" style="313" customWidth="1"/>
    <col min="11" max="11" width="10.421875" style="313" customWidth="1"/>
    <col min="12" max="12" width="11.57421875" style="313" customWidth="1"/>
    <col min="13" max="13" width="11.28125" style="313" customWidth="1"/>
  </cols>
  <sheetData>
    <row r="1" spans="1:7" ht="25.5" customHeight="1">
      <c r="A1" s="520" t="s">
        <v>673</v>
      </c>
      <c r="B1" s="520"/>
      <c r="C1" s="520"/>
      <c r="D1" s="520"/>
      <c r="E1" s="520"/>
      <c r="F1" s="520"/>
      <c r="G1" s="344"/>
    </row>
    <row r="2" spans="1:13" ht="48.75">
      <c r="A2" s="356" t="s">
        <v>932</v>
      </c>
      <c r="B2" s="356" t="s">
        <v>674</v>
      </c>
      <c r="C2" s="355" t="s">
        <v>922</v>
      </c>
      <c r="D2" s="319" t="s">
        <v>923</v>
      </c>
      <c r="E2" s="319" t="s">
        <v>924</v>
      </c>
      <c r="F2" s="319"/>
      <c r="G2" s="355" t="s">
        <v>930</v>
      </c>
      <c r="H2" s="319" t="s">
        <v>925</v>
      </c>
      <c r="I2" s="319" t="s">
        <v>926</v>
      </c>
      <c r="J2" s="319"/>
      <c r="K2" s="355" t="s">
        <v>931</v>
      </c>
      <c r="L2" s="319" t="s">
        <v>928</v>
      </c>
      <c r="M2" s="319" t="s">
        <v>929</v>
      </c>
    </row>
    <row r="3" spans="1:13" ht="15">
      <c r="A3" s="341" t="s">
        <v>167</v>
      </c>
      <c r="B3" s="339" t="s">
        <v>675</v>
      </c>
      <c r="C3" s="345">
        <v>5.1</v>
      </c>
      <c r="D3" s="315">
        <v>4.1</v>
      </c>
      <c r="E3" s="315">
        <v>6.1</v>
      </c>
      <c r="F3" s="315"/>
      <c r="G3" s="346">
        <v>19.7</v>
      </c>
      <c r="H3" s="347">
        <v>18.7093</v>
      </c>
      <c r="I3" s="347">
        <v>20.6356</v>
      </c>
      <c r="J3" s="347"/>
      <c r="K3" s="346">
        <v>13.6</v>
      </c>
      <c r="L3" s="348">
        <v>12.4</v>
      </c>
      <c r="M3" s="348">
        <v>14.8</v>
      </c>
    </row>
    <row r="4" spans="1:13" ht="41.25" customHeight="1">
      <c r="A4" s="341" t="s">
        <v>676</v>
      </c>
      <c r="B4" s="339" t="s">
        <v>677</v>
      </c>
      <c r="C4" s="345">
        <v>5.8</v>
      </c>
      <c r="D4" s="315">
        <v>3.3</v>
      </c>
      <c r="E4" s="315">
        <v>8.3</v>
      </c>
      <c r="F4" s="315"/>
      <c r="G4" s="346">
        <v>11.4</v>
      </c>
      <c r="H4" s="347">
        <v>0</v>
      </c>
      <c r="I4" s="347">
        <v>28.8586</v>
      </c>
      <c r="J4" s="347"/>
      <c r="K4" s="346">
        <v>7.9</v>
      </c>
      <c r="L4" s="348">
        <v>1.4</v>
      </c>
      <c r="M4" s="348">
        <v>14.4</v>
      </c>
    </row>
    <row r="5" spans="1:13" ht="15">
      <c r="A5" s="341" t="s">
        <v>678</v>
      </c>
      <c r="B5" s="339" t="s">
        <v>327</v>
      </c>
      <c r="C5" s="345">
        <v>4.1</v>
      </c>
      <c r="D5" s="315">
        <v>1.8</v>
      </c>
      <c r="E5" s="315">
        <v>6.4</v>
      </c>
      <c r="F5" s="315"/>
      <c r="G5" s="346">
        <v>16.9</v>
      </c>
      <c r="H5" s="347">
        <v>13.9805</v>
      </c>
      <c r="I5" s="347">
        <v>19.806</v>
      </c>
      <c r="J5" s="347"/>
      <c r="K5" s="346">
        <v>13.7</v>
      </c>
      <c r="L5" s="348">
        <v>9.2</v>
      </c>
      <c r="M5" s="348">
        <v>18.2</v>
      </c>
    </row>
    <row r="6" spans="1:13" ht="15">
      <c r="A6" s="341" t="s">
        <v>679</v>
      </c>
      <c r="B6" s="339" t="s">
        <v>310</v>
      </c>
      <c r="C6" s="345">
        <v>1.3</v>
      </c>
      <c r="D6" s="315">
        <v>0.5</v>
      </c>
      <c r="E6" s="315">
        <v>2.1</v>
      </c>
      <c r="F6" s="315"/>
      <c r="G6" s="346">
        <v>13.2</v>
      </c>
      <c r="H6" s="347">
        <v>11.7384</v>
      </c>
      <c r="I6" s="347">
        <v>14.7266</v>
      </c>
      <c r="J6" s="347"/>
      <c r="K6" s="346">
        <v>10</v>
      </c>
      <c r="L6" s="348">
        <v>5.1</v>
      </c>
      <c r="M6" s="348">
        <v>14.9</v>
      </c>
    </row>
    <row r="7" spans="1:13" ht="15">
      <c r="A7" s="341" t="s">
        <v>680</v>
      </c>
      <c r="B7" s="339" t="s">
        <v>313</v>
      </c>
      <c r="C7" s="345">
        <v>2.5</v>
      </c>
      <c r="D7" s="315">
        <v>0.3</v>
      </c>
      <c r="E7" s="315">
        <v>4.6</v>
      </c>
      <c r="F7" s="315"/>
      <c r="G7" s="346">
        <v>14.8</v>
      </c>
      <c r="H7" s="347">
        <v>10.3827</v>
      </c>
      <c r="I7" s="347">
        <v>19.1566</v>
      </c>
      <c r="J7" s="347"/>
      <c r="K7" s="346">
        <v>12</v>
      </c>
      <c r="L7" s="348">
        <v>8.3</v>
      </c>
      <c r="M7" s="348">
        <v>15.8</v>
      </c>
    </row>
    <row r="8" spans="1:13" ht="34.5" customHeight="1">
      <c r="A8" s="341" t="s">
        <v>681</v>
      </c>
      <c r="B8" s="339" t="s">
        <v>682</v>
      </c>
      <c r="C8" s="345">
        <v>4.6</v>
      </c>
      <c r="D8" s="315">
        <v>3</v>
      </c>
      <c r="E8" s="315">
        <v>6.2</v>
      </c>
      <c r="F8" s="315"/>
      <c r="G8" s="346">
        <v>9.4</v>
      </c>
      <c r="H8" s="347">
        <v>5.9627</v>
      </c>
      <c r="I8" s="347">
        <v>12.8694</v>
      </c>
      <c r="J8" s="347"/>
      <c r="K8" s="346">
        <v>1.4</v>
      </c>
      <c r="L8" s="348">
        <v>0</v>
      </c>
      <c r="M8" s="348">
        <v>3</v>
      </c>
    </row>
    <row r="9" spans="1:13" ht="45" customHeight="1">
      <c r="A9" s="341" t="s">
        <v>683</v>
      </c>
      <c r="B9" s="339" t="s">
        <v>684</v>
      </c>
      <c r="C9" s="345">
        <v>12.3</v>
      </c>
      <c r="D9" s="315">
        <v>5.7</v>
      </c>
      <c r="E9" s="315">
        <v>19</v>
      </c>
      <c r="F9" s="315"/>
      <c r="G9" s="346">
        <v>17.6</v>
      </c>
      <c r="H9" s="347">
        <v>13.4155</v>
      </c>
      <c r="I9" s="347">
        <v>21.8239</v>
      </c>
      <c r="J9" s="347"/>
      <c r="K9" s="346">
        <v>5.9</v>
      </c>
      <c r="L9" s="348">
        <v>0.7</v>
      </c>
      <c r="M9" s="348">
        <v>11.2</v>
      </c>
    </row>
    <row r="10" spans="1:13" ht="15">
      <c r="A10" s="341" t="s">
        <v>685</v>
      </c>
      <c r="B10" s="339" t="s">
        <v>343</v>
      </c>
      <c r="C10" s="345">
        <v>22.8</v>
      </c>
      <c r="D10" s="315">
        <v>16.5</v>
      </c>
      <c r="E10" s="315">
        <v>29.1</v>
      </c>
      <c r="F10" s="315"/>
      <c r="G10" s="346">
        <v>32.1</v>
      </c>
      <c r="H10" s="347">
        <v>25.7077</v>
      </c>
      <c r="I10" s="347">
        <v>38.3942</v>
      </c>
      <c r="J10" s="347"/>
      <c r="K10" s="346">
        <v>12.7</v>
      </c>
      <c r="L10" s="348">
        <v>6.1</v>
      </c>
      <c r="M10" s="348">
        <v>19.3</v>
      </c>
    </row>
    <row r="11" spans="1:13" ht="48.75" customHeight="1">
      <c r="A11" s="341" t="s">
        <v>686</v>
      </c>
      <c r="B11" s="339" t="s">
        <v>687</v>
      </c>
      <c r="C11" s="345">
        <v>8.2</v>
      </c>
      <c r="D11" s="315">
        <v>3.4</v>
      </c>
      <c r="E11" s="315">
        <v>13</v>
      </c>
      <c r="F11" s="315"/>
      <c r="G11" s="346">
        <v>23.1</v>
      </c>
      <c r="H11" s="347">
        <v>18.1451</v>
      </c>
      <c r="I11" s="347">
        <v>27.9942</v>
      </c>
      <c r="J11" s="347"/>
      <c r="K11" s="346">
        <v>14.4</v>
      </c>
      <c r="L11" s="348">
        <v>5.1</v>
      </c>
      <c r="M11" s="348">
        <v>23.7</v>
      </c>
    </row>
    <row r="12" spans="1:13" ht="42" customHeight="1">
      <c r="A12" s="341" t="s">
        <v>688</v>
      </c>
      <c r="B12" s="339" t="s">
        <v>689</v>
      </c>
      <c r="C12" s="345">
        <v>10</v>
      </c>
      <c r="D12" s="315">
        <v>5.1</v>
      </c>
      <c r="E12" s="315">
        <v>15</v>
      </c>
      <c r="F12" s="315"/>
      <c r="G12" s="346">
        <v>24.6</v>
      </c>
      <c r="H12" s="347">
        <v>20.9285</v>
      </c>
      <c r="I12" s="347">
        <v>28.333</v>
      </c>
      <c r="J12" s="347"/>
      <c r="K12" s="346">
        <v>14.2</v>
      </c>
      <c r="L12" s="348">
        <v>7.3</v>
      </c>
      <c r="M12" s="348">
        <v>21.1</v>
      </c>
    </row>
    <row r="13" spans="1:13" ht="41.25" customHeight="1">
      <c r="A13" s="341" t="s">
        <v>690</v>
      </c>
      <c r="B13" s="339" t="s">
        <v>691</v>
      </c>
      <c r="C13" s="345">
        <v>5</v>
      </c>
      <c r="D13" s="315">
        <v>2.9</v>
      </c>
      <c r="E13" s="315">
        <v>7.1</v>
      </c>
      <c r="F13" s="315"/>
      <c r="G13" s="346">
        <v>26.7</v>
      </c>
      <c r="H13" s="347">
        <v>22.3462</v>
      </c>
      <c r="I13" s="347">
        <v>31.0248</v>
      </c>
      <c r="J13" s="347"/>
      <c r="K13" s="346">
        <v>13.5</v>
      </c>
      <c r="L13" s="348">
        <v>7.5</v>
      </c>
      <c r="M13" s="348">
        <v>19.6</v>
      </c>
    </row>
    <row r="14" spans="1:13" ht="42" customHeight="1">
      <c r="A14" s="341" t="s">
        <v>692</v>
      </c>
      <c r="B14" s="339" t="s">
        <v>693</v>
      </c>
      <c r="C14" s="345">
        <v>2.1</v>
      </c>
      <c r="D14" s="315">
        <v>0.9</v>
      </c>
      <c r="E14" s="315">
        <v>3.4</v>
      </c>
      <c r="F14" s="315"/>
      <c r="G14" s="346">
        <v>14.3</v>
      </c>
      <c r="H14" s="347">
        <v>7.3152</v>
      </c>
      <c r="I14" s="347">
        <v>21.2171</v>
      </c>
      <c r="J14" s="347"/>
      <c r="K14" s="346">
        <v>11</v>
      </c>
      <c r="L14" s="348">
        <v>3.6</v>
      </c>
      <c r="M14" s="348">
        <v>18.4</v>
      </c>
    </row>
    <row r="15" spans="1:13" ht="37.5" customHeight="1">
      <c r="A15" s="341" t="s">
        <v>694</v>
      </c>
      <c r="B15" s="339" t="s">
        <v>695</v>
      </c>
      <c r="C15" s="345">
        <v>4.8</v>
      </c>
      <c r="D15" s="315">
        <v>0.4</v>
      </c>
      <c r="E15" s="315">
        <v>9.1</v>
      </c>
      <c r="F15" s="315"/>
      <c r="G15" s="346">
        <v>19.7</v>
      </c>
      <c r="H15" s="347">
        <v>15.5378</v>
      </c>
      <c r="I15" s="347">
        <v>23.8858</v>
      </c>
      <c r="J15" s="347"/>
      <c r="K15" s="346">
        <v>15.6</v>
      </c>
      <c r="L15" s="348">
        <v>9.7</v>
      </c>
      <c r="M15" s="348">
        <v>21.4</v>
      </c>
    </row>
    <row r="16" spans="1:13" ht="36.75" customHeight="1">
      <c r="A16" s="341" t="s">
        <v>696</v>
      </c>
      <c r="B16" s="339" t="s">
        <v>697</v>
      </c>
      <c r="C16" s="345">
        <v>10</v>
      </c>
      <c r="D16" s="315">
        <v>7.1</v>
      </c>
      <c r="E16" s="315">
        <v>13</v>
      </c>
      <c r="F16" s="315"/>
      <c r="G16" s="346">
        <v>22.9</v>
      </c>
      <c r="H16" s="347">
        <v>21.2326</v>
      </c>
      <c r="I16" s="347">
        <v>24.6654</v>
      </c>
      <c r="J16" s="347"/>
      <c r="K16" s="346">
        <v>9.6</v>
      </c>
      <c r="L16" s="348">
        <v>1.6</v>
      </c>
      <c r="M16" s="348">
        <v>17.5</v>
      </c>
    </row>
    <row r="17" spans="1:13" ht="15">
      <c r="A17" s="341" t="s">
        <v>698</v>
      </c>
      <c r="B17" s="339" t="s">
        <v>292</v>
      </c>
      <c r="C17" s="345">
        <v>6.4</v>
      </c>
      <c r="D17" s="315">
        <v>3.3</v>
      </c>
      <c r="E17" s="315">
        <v>9.6</v>
      </c>
      <c r="F17" s="315"/>
      <c r="G17" s="346">
        <v>22.8</v>
      </c>
      <c r="H17" s="347">
        <v>19.6585</v>
      </c>
      <c r="I17" s="347">
        <v>25.8631</v>
      </c>
      <c r="J17" s="347"/>
      <c r="K17" s="346">
        <v>11.2</v>
      </c>
      <c r="L17" s="348">
        <v>7.8</v>
      </c>
      <c r="M17" s="348">
        <v>14.7</v>
      </c>
    </row>
    <row r="18" spans="1:13" ht="15">
      <c r="A18" s="341" t="s">
        <v>699</v>
      </c>
      <c r="B18" s="339" t="s">
        <v>294</v>
      </c>
      <c r="C18" s="345">
        <v>7.1</v>
      </c>
      <c r="D18" s="315">
        <v>3.9</v>
      </c>
      <c r="E18" s="315">
        <v>10.4</v>
      </c>
      <c r="F18" s="315"/>
      <c r="G18" s="346">
        <v>20.6</v>
      </c>
      <c r="H18" s="347">
        <v>18.7313</v>
      </c>
      <c r="I18" s="347">
        <v>22.4098</v>
      </c>
      <c r="J18" s="347"/>
      <c r="K18" s="346">
        <v>14.9</v>
      </c>
      <c r="L18" s="348">
        <v>11.2</v>
      </c>
      <c r="M18" s="348">
        <v>18.6</v>
      </c>
    </row>
    <row r="19" spans="1:13" ht="15">
      <c r="A19" s="341" t="s">
        <v>700</v>
      </c>
      <c r="B19" s="339" t="s">
        <v>701</v>
      </c>
      <c r="C19" s="345">
        <v>4</v>
      </c>
      <c r="D19" s="315">
        <v>0</v>
      </c>
      <c r="E19" s="315">
        <v>8.3</v>
      </c>
      <c r="F19" s="315"/>
      <c r="G19" s="346">
        <v>20.3</v>
      </c>
      <c r="H19" s="347">
        <v>18.3461</v>
      </c>
      <c r="I19" s="347">
        <v>22.276</v>
      </c>
      <c r="J19" s="347"/>
      <c r="K19" s="346">
        <v>18.9</v>
      </c>
      <c r="L19" s="348">
        <v>13.6</v>
      </c>
      <c r="M19" s="348">
        <v>24.3</v>
      </c>
    </row>
    <row r="20" spans="1:13" ht="42.75" customHeight="1">
      <c r="A20" s="341" t="s">
        <v>702</v>
      </c>
      <c r="B20" s="339" t="s">
        <v>703</v>
      </c>
      <c r="C20" s="345">
        <v>5.7</v>
      </c>
      <c r="D20" s="315">
        <v>0</v>
      </c>
      <c r="E20" s="315">
        <v>11.5</v>
      </c>
      <c r="F20" s="315"/>
      <c r="G20" s="346">
        <v>25.1</v>
      </c>
      <c r="H20" s="347">
        <v>21.8841</v>
      </c>
      <c r="I20" s="347">
        <v>28.3217</v>
      </c>
      <c r="J20" s="347"/>
      <c r="K20" s="346">
        <v>11.4</v>
      </c>
      <c r="L20" s="348">
        <v>4.6</v>
      </c>
      <c r="M20" s="348">
        <v>18.1</v>
      </c>
    </row>
    <row r="21" spans="1:13" ht="15">
      <c r="A21" s="341" t="s">
        <v>704</v>
      </c>
      <c r="B21" s="339" t="s">
        <v>354</v>
      </c>
      <c r="C21" s="345">
        <v>4</v>
      </c>
      <c r="D21" s="315">
        <v>0.1</v>
      </c>
      <c r="E21" s="315">
        <v>7.9</v>
      </c>
      <c r="F21" s="315"/>
      <c r="G21" s="346">
        <v>18.6</v>
      </c>
      <c r="H21" s="347">
        <v>15.3868</v>
      </c>
      <c r="I21" s="347">
        <v>21.855</v>
      </c>
      <c r="J21" s="347"/>
      <c r="K21" s="346">
        <v>12.1</v>
      </c>
      <c r="L21" s="348">
        <v>7.5</v>
      </c>
      <c r="M21" s="348">
        <v>16.7</v>
      </c>
    </row>
    <row r="22" spans="1:13" ht="15">
      <c r="A22" s="341" t="s">
        <v>705</v>
      </c>
      <c r="B22" s="339" t="s">
        <v>331</v>
      </c>
      <c r="C22" s="345">
        <v>5.5</v>
      </c>
      <c r="D22" s="315">
        <v>0.3</v>
      </c>
      <c r="E22" s="315">
        <v>10.8</v>
      </c>
      <c r="F22" s="315"/>
      <c r="G22" s="346">
        <v>17.2</v>
      </c>
      <c r="H22" s="347">
        <v>13.0422</v>
      </c>
      <c r="I22" s="347">
        <v>21.3135</v>
      </c>
      <c r="J22" s="347"/>
      <c r="K22" s="346">
        <v>5.4</v>
      </c>
      <c r="L22" s="348">
        <v>1.4</v>
      </c>
      <c r="M22" s="348">
        <v>9.4</v>
      </c>
    </row>
    <row r="23" spans="1:13" ht="15">
      <c r="A23" s="341" t="s">
        <v>706</v>
      </c>
      <c r="B23" s="339" t="s">
        <v>308</v>
      </c>
      <c r="C23" s="345">
        <v>19.2</v>
      </c>
      <c r="D23" s="315">
        <v>16.2</v>
      </c>
      <c r="E23" s="315">
        <v>22.2</v>
      </c>
      <c r="F23" s="315"/>
      <c r="G23" s="346">
        <v>26.6</v>
      </c>
      <c r="H23" s="347">
        <v>22.5161</v>
      </c>
      <c r="I23" s="347">
        <v>30.7724</v>
      </c>
      <c r="J23" s="347"/>
      <c r="K23" s="346">
        <v>18.5</v>
      </c>
      <c r="L23" s="348">
        <v>14.8</v>
      </c>
      <c r="M23" s="348">
        <v>22.1</v>
      </c>
    </row>
    <row r="24" spans="1:13" ht="15">
      <c r="A24" s="350" t="s">
        <v>707</v>
      </c>
      <c r="B24" s="351" t="s">
        <v>322</v>
      </c>
      <c r="C24" s="352" t="s">
        <v>210</v>
      </c>
      <c r="D24" s="352" t="s">
        <v>210</v>
      </c>
      <c r="E24" s="352" t="s">
        <v>210</v>
      </c>
      <c r="F24" s="322"/>
      <c r="G24" s="353" t="s">
        <v>210</v>
      </c>
      <c r="H24" s="322" t="s">
        <v>210</v>
      </c>
      <c r="I24" s="322" t="s">
        <v>210</v>
      </c>
      <c r="J24" s="322"/>
      <c r="K24" s="353">
        <v>14.8</v>
      </c>
      <c r="L24" s="354">
        <v>11.2</v>
      </c>
      <c r="M24" s="354">
        <v>18.4</v>
      </c>
    </row>
    <row r="25" spans="1:7" ht="41.25" customHeight="1">
      <c r="A25" s="519" t="s">
        <v>708</v>
      </c>
      <c r="B25" s="519"/>
      <c r="C25" s="519"/>
      <c r="D25" s="519"/>
      <c r="E25" s="519"/>
      <c r="F25" s="519"/>
      <c r="G25" s="339"/>
    </row>
    <row r="27" spans="1:2" ht="15">
      <c r="A27" s="469" t="s">
        <v>1034</v>
      </c>
      <c r="B27" s="469"/>
    </row>
  </sheetData>
  <sheetProtection/>
  <mergeCells count="3">
    <mergeCell ref="A25:F25"/>
    <mergeCell ref="A1:F1"/>
    <mergeCell ref="A27:B27"/>
  </mergeCells>
  <hyperlinks>
    <hyperlink ref="A27:B27" location="Contents!A1" display="Back to contents"/>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H14"/>
  <sheetViews>
    <sheetView zoomScalePageLayoutView="0" workbookViewId="0" topLeftCell="A1">
      <selection activeCell="A14" sqref="A14:B14"/>
    </sheetView>
  </sheetViews>
  <sheetFormatPr defaultColWidth="9.140625" defaultRowHeight="15"/>
  <cols>
    <col min="1" max="1" width="14.7109375" style="0" customWidth="1"/>
    <col min="4" max="4" width="14.57421875" style="0" customWidth="1"/>
    <col min="5" max="5" width="2.00390625" style="0" customWidth="1"/>
    <col min="8" max="8" width="16.00390625" style="0" customWidth="1"/>
  </cols>
  <sheetData>
    <row r="1" spans="1:8" ht="45.75" customHeight="1">
      <c r="A1" s="522" t="s">
        <v>941</v>
      </c>
      <c r="B1" s="522"/>
      <c r="C1" s="522"/>
      <c r="D1" s="522"/>
      <c r="E1" s="522"/>
      <c r="F1" s="522"/>
      <c r="G1" s="522"/>
      <c r="H1" s="522"/>
    </row>
    <row r="2" spans="1:8" ht="15">
      <c r="A2" s="80"/>
      <c r="B2" s="521" t="s">
        <v>944</v>
      </c>
      <c r="C2" s="521"/>
      <c r="D2" s="521"/>
      <c r="E2" s="80"/>
      <c r="F2" s="521" t="s">
        <v>943</v>
      </c>
      <c r="G2" s="521"/>
      <c r="H2" s="521"/>
    </row>
    <row r="3" spans="2:8" ht="60">
      <c r="B3" s="78" t="s">
        <v>83</v>
      </c>
      <c r="C3" s="78" t="s">
        <v>942</v>
      </c>
      <c r="D3" s="366" t="s">
        <v>953</v>
      </c>
      <c r="E3" s="78"/>
      <c r="F3" s="78" t="s">
        <v>83</v>
      </c>
      <c r="G3" s="78" t="s">
        <v>942</v>
      </c>
      <c r="H3" s="366" t="s">
        <v>953</v>
      </c>
    </row>
    <row r="4" spans="1:8" ht="15">
      <c r="A4" s="364">
        <v>2000</v>
      </c>
      <c r="B4" s="365">
        <v>2539</v>
      </c>
      <c r="C4" s="365">
        <v>575</v>
      </c>
      <c r="D4" s="365"/>
      <c r="E4" s="365"/>
      <c r="F4" s="365" t="s">
        <v>210</v>
      </c>
      <c r="G4" s="365" t="s">
        <v>210</v>
      </c>
      <c r="H4" s="365"/>
    </row>
    <row r="5" spans="1:8" ht="15">
      <c r="A5" s="251" t="s">
        <v>945</v>
      </c>
      <c r="B5" s="365">
        <v>34324</v>
      </c>
      <c r="C5" s="365">
        <v>803</v>
      </c>
      <c r="D5" s="365" t="s">
        <v>948</v>
      </c>
      <c r="E5" s="365"/>
      <c r="F5" s="365" t="s">
        <v>210</v>
      </c>
      <c r="G5" s="365" t="s">
        <v>210</v>
      </c>
      <c r="H5" s="365"/>
    </row>
    <row r="6" spans="1:8" ht="15">
      <c r="A6" s="251" t="s">
        <v>946</v>
      </c>
      <c r="B6" s="365">
        <v>27311</v>
      </c>
      <c r="C6" s="365">
        <v>1440</v>
      </c>
      <c r="D6" s="365" t="s">
        <v>948</v>
      </c>
      <c r="E6" s="365"/>
      <c r="F6" s="365">
        <v>32327</v>
      </c>
      <c r="G6" s="365">
        <v>739</v>
      </c>
      <c r="H6" s="365"/>
    </row>
    <row r="7" spans="1:8" ht="15">
      <c r="A7" s="367" t="s">
        <v>947</v>
      </c>
      <c r="B7" s="368">
        <v>17070</v>
      </c>
      <c r="C7" s="368">
        <v>2413</v>
      </c>
      <c r="D7" s="368" t="s">
        <v>948</v>
      </c>
      <c r="E7" s="368"/>
      <c r="F7" s="368">
        <v>24280</v>
      </c>
      <c r="G7" s="368">
        <v>956</v>
      </c>
      <c r="H7" s="368" t="s">
        <v>948</v>
      </c>
    </row>
    <row r="8" spans="1:8" ht="60.75" customHeight="1">
      <c r="A8" s="523" t="s">
        <v>951</v>
      </c>
      <c r="B8" s="523"/>
      <c r="C8" s="523"/>
      <c r="D8" s="523"/>
      <c r="E8" s="523"/>
      <c r="F8" s="523"/>
      <c r="G8" s="523"/>
      <c r="H8" s="523"/>
    </row>
    <row r="9" spans="1:8" ht="32.25" customHeight="1">
      <c r="A9" s="523" t="s">
        <v>950</v>
      </c>
      <c r="B9" s="523"/>
      <c r="C9" s="523"/>
      <c r="D9" s="523"/>
      <c r="E9" s="523"/>
      <c r="F9" s="523"/>
      <c r="G9" s="523"/>
      <c r="H9" s="523"/>
    </row>
    <row r="10" ht="15">
      <c r="A10" s="276" t="s">
        <v>952</v>
      </c>
    </row>
    <row r="12" ht="15">
      <c r="A12" s="276" t="s">
        <v>949</v>
      </c>
    </row>
    <row r="14" spans="1:2" ht="15">
      <c r="A14" s="469" t="s">
        <v>1034</v>
      </c>
      <c r="B14" s="469"/>
    </row>
  </sheetData>
  <sheetProtection/>
  <mergeCells count="6">
    <mergeCell ref="A14:B14"/>
    <mergeCell ref="B2:D2"/>
    <mergeCell ref="F2:H2"/>
    <mergeCell ref="A1:H1"/>
    <mergeCell ref="A8:H8"/>
    <mergeCell ref="A9:H9"/>
  </mergeCells>
  <hyperlinks>
    <hyperlink ref="A14:B14" location="Contents!A1" display="Back to content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K1"/>
    </sheetView>
  </sheetViews>
  <sheetFormatPr defaultColWidth="9.140625" defaultRowHeight="15"/>
  <sheetData>
    <row r="1" spans="1:11" ht="15.75" thickBot="1">
      <c r="A1" s="475" t="s">
        <v>33</v>
      </c>
      <c r="B1" s="475"/>
      <c r="C1" s="475"/>
      <c r="D1" s="475"/>
      <c r="E1" s="475"/>
      <c r="F1" s="475"/>
      <c r="G1" s="475"/>
      <c r="H1" s="475"/>
      <c r="I1" s="475"/>
      <c r="J1" s="475"/>
      <c r="K1" s="475"/>
    </row>
    <row r="2" spans="1:11" ht="15.75" thickBot="1">
      <c r="A2" s="29"/>
      <c r="B2" s="32">
        <v>2006</v>
      </c>
      <c r="C2" s="32">
        <v>2007</v>
      </c>
      <c r="D2" s="32">
        <v>2008</v>
      </c>
      <c r="E2" s="32">
        <v>2009</v>
      </c>
      <c r="F2" s="32">
        <v>2010</v>
      </c>
      <c r="G2" s="32">
        <v>2011</v>
      </c>
      <c r="H2" s="32">
        <v>2012</v>
      </c>
      <c r="I2" s="32">
        <v>2013</v>
      </c>
      <c r="J2" s="32">
        <v>2014</v>
      </c>
      <c r="K2" s="32">
        <v>2015</v>
      </c>
    </row>
    <row r="3" spans="1:11" ht="15">
      <c r="A3" s="45" t="s">
        <v>4</v>
      </c>
      <c r="B3" s="46">
        <v>11903</v>
      </c>
      <c r="C3" s="46">
        <v>12368</v>
      </c>
      <c r="D3" s="46">
        <v>11460</v>
      </c>
      <c r="E3" s="46">
        <v>11099</v>
      </c>
      <c r="F3" s="46">
        <v>10502</v>
      </c>
      <c r="G3" s="46">
        <v>10276</v>
      </c>
      <c r="H3" s="46">
        <v>10340</v>
      </c>
      <c r="I3" s="46">
        <v>4089</v>
      </c>
      <c r="J3" s="46">
        <v>3268</v>
      </c>
      <c r="K3" s="46">
        <v>1954</v>
      </c>
    </row>
    <row r="4" spans="1:11" ht="15">
      <c r="A4" s="48" t="s">
        <v>34</v>
      </c>
      <c r="B4" s="49"/>
      <c r="C4" s="49"/>
      <c r="D4" s="49"/>
      <c r="E4" s="49"/>
      <c r="F4" s="49"/>
      <c r="G4" s="49"/>
      <c r="H4" s="49"/>
      <c r="I4" s="49"/>
      <c r="J4" s="49"/>
      <c r="K4" s="49"/>
    </row>
    <row r="5" spans="1:11" ht="15">
      <c r="A5" s="50" t="s">
        <v>35</v>
      </c>
      <c r="B5" s="46">
        <v>1652</v>
      </c>
      <c r="C5" s="46">
        <v>1641</v>
      </c>
      <c r="D5" s="46">
        <v>1481</v>
      </c>
      <c r="E5" s="46">
        <v>1483</v>
      </c>
      <c r="F5" s="46">
        <v>1404</v>
      </c>
      <c r="G5" s="46">
        <v>1064</v>
      </c>
      <c r="H5" s="46">
        <v>1023</v>
      </c>
      <c r="I5" s="31">
        <v>645</v>
      </c>
      <c r="J5" s="31">
        <v>426</v>
      </c>
      <c r="K5" s="31">
        <v>566</v>
      </c>
    </row>
    <row r="6" spans="1:11" ht="15">
      <c r="A6" s="50" t="s">
        <v>36</v>
      </c>
      <c r="B6" s="46">
        <v>1383</v>
      </c>
      <c r="C6" s="46">
        <v>1072</v>
      </c>
      <c r="D6" s="31">
        <v>804</v>
      </c>
      <c r="E6" s="31">
        <v>668</v>
      </c>
      <c r="F6" s="31">
        <v>646</v>
      </c>
      <c r="G6" s="31">
        <v>615</v>
      </c>
      <c r="H6" s="31">
        <v>586</v>
      </c>
      <c r="I6" s="31">
        <v>408</v>
      </c>
      <c r="J6" s="31">
        <v>537</v>
      </c>
      <c r="K6" s="31">
        <v>409</v>
      </c>
    </row>
    <row r="7" spans="1:11" ht="15">
      <c r="A7" s="50" t="s">
        <v>37</v>
      </c>
      <c r="B7" s="46">
        <v>8866</v>
      </c>
      <c r="C7" s="46">
        <v>9650</v>
      </c>
      <c r="D7" s="46">
        <v>9175</v>
      </c>
      <c r="E7" s="46">
        <v>8942</v>
      </c>
      <c r="F7" s="46">
        <v>8449</v>
      </c>
      <c r="G7" s="46">
        <v>8594</v>
      </c>
      <c r="H7" s="46">
        <v>8728</v>
      </c>
      <c r="I7" s="46">
        <v>3036</v>
      </c>
      <c r="J7" s="46">
        <v>2304</v>
      </c>
      <c r="K7" s="31">
        <v>979</v>
      </c>
    </row>
    <row r="8" spans="1:11" ht="15">
      <c r="A8" s="48" t="s">
        <v>38</v>
      </c>
      <c r="B8" s="51"/>
      <c r="C8" s="51"/>
      <c r="D8" s="51"/>
      <c r="E8" s="51"/>
      <c r="F8" s="51"/>
      <c r="G8" s="51"/>
      <c r="H8" s="51"/>
      <c r="I8" s="51"/>
      <c r="J8" s="51"/>
      <c r="K8" s="51"/>
    </row>
    <row r="9" spans="1:11" ht="15">
      <c r="A9" s="50" t="s">
        <v>6</v>
      </c>
      <c r="B9" s="46">
        <v>10284</v>
      </c>
      <c r="C9" s="46">
        <v>10740</v>
      </c>
      <c r="D9" s="46">
        <v>10006</v>
      </c>
      <c r="E9" s="46">
        <v>9605</v>
      </c>
      <c r="F9" s="46">
        <v>9010</v>
      </c>
      <c r="G9" s="46">
        <v>8984</v>
      </c>
      <c r="H9" s="46">
        <v>9130</v>
      </c>
      <c r="I9" s="46">
        <v>3160</v>
      </c>
      <c r="J9" s="46">
        <v>2400</v>
      </c>
      <c r="K9" s="46">
        <v>1068</v>
      </c>
    </row>
    <row r="10" spans="1:11" ht="15">
      <c r="A10" s="50" t="s">
        <v>39</v>
      </c>
      <c r="B10" s="31">
        <v>702</v>
      </c>
      <c r="C10" s="31">
        <v>692</v>
      </c>
      <c r="D10" s="31">
        <v>661</v>
      </c>
      <c r="E10" s="31">
        <v>649</v>
      </c>
      <c r="F10" s="31">
        <v>519</v>
      </c>
      <c r="G10" s="31">
        <v>387</v>
      </c>
      <c r="H10" s="31">
        <v>329</v>
      </c>
      <c r="I10" s="31">
        <v>256</v>
      </c>
      <c r="J10" s="31">
        <v>242</v>
      </c>
      <c r="K10" s="31">
        <v>315</v>
      </c>
    </row>
    <row r="11" spans="1:11" ht="15">
      <c r="A11" s="50" t="s">
        <v>40</v>
      </c>
      <c r="B11" s="31">
        <v>391</v>
      </c>
      <c r="C11" s="31">
        <v>377</v>
      </c>
      <c r="D11" s="31">
        <v>344</v>
      </c>
      <c r="E11" s="31">
        <v>359</v>
      </c>
      <c r="F11" s="31">
        <v>350</v>
      </c>
      <c r="G11" s="31">
        <v>294</v>
      </c>
      <c r="H11" s="31">
        <v>304</v>
      </c>
      <c r="I11" s="31">
        <v>286</v>
      </c>
      <c r="J11" s="31">
        <v>226</v>
      </c>
      <c r="K11" s="31">
        <v>235</v>
      </c>
    </row>
    <row r="12" spans="1:11" ht="15">
      <c r="A12" s="50" t="s">
        <v>41</v>
      </c>
      <c r="B12" s="31">
        <v>323</v>
      </c>
      <c r="C12" s="31">
        <v>376</v>
      </c>
      <c r="D12" s="31">
        <v>285</v>
      </c>
      <c r="E12" s="31">
        <v>284</v>
      </c>
      <c r="F12" s="31">
        <v>366</v>
      </c>
      <c r="G12" s="31">
        <v>346</v>
      </c>
      <c r="H12" s="31">
        <v>314</v>
      </c>
      <c r="I12" s="31">
        <v>95</v>
      </c>
      <c r="J12" s="31">
        <v>82</v>
      </c>
      <c r="K12" s="31">
        <v>102</v>
      </c>
    </row>
    <row r="13" spans="1:11" ht="15">
      <c r="A13" s="50" t="s">
        <v>42</v>
      </c>
      <c r="B13" s="31">
        <v>102</v>
      </c>
      <c r="C13" s="31">
        <v>129</v>
      </c>
      <c r="D13" s="31">
        <v>106</v>
      </c>
      <c r="E13" s="31">
        <v>144</v>
      </c>
      <c r="F13" s="31">
        <v>176</v>
      </c>
      <c r="G13" s="31">
        <v>214</v>
      </c>
      <c r="H13" s="31">
        <v>204</v>
      </c>
      <c r="I13" s="31">
        <v>257</v>
      </c>
      <c r="J13" s="31">
        <v>288</v>
      </c>
      <c r="K13" s="31">
        <v>206</v>
      </c>
    </row>
    <row r="14" spans="1:11" ht="15">
      <c r="A14" s="50" t="s">
        <v>43</v>
      </c>
      <c r="B14" s="31">
        <v>56</v>
      </c>
      <c r="C14" s="31">
        <v>40</v>
      </c>
      <c r="D14" s="31">
        <v>34</v>
      </c>
      <c r="E14" s="31">
        <v>50</v>
      </c>
      <c r="F14" s="31">
        <v>60</v>
      </c>
      <c r="G14" s="31">
        <v>46</v>
      </c>
      <c r="H14" s="31">
        <v>50</v>
      </c>
      <c r="I14" s="31">
        <v>32</v>
      </c>
      <c r="J14" s="31">
        <v>29</v>
      </c>
      <c r="K14" s="31">
        <v>26</v>
      </c>
    </row>
    <row r="15" spans="1:11" ht="15">
      <c r="A15" s="50" t="s">
        <v>21</v>
      </c>
      <c r="B15" s="31">
        <v>45</v>
      </c>
      <c r="C15" s="31">
        <v>14</v>
      </c>
      <c r="D15" s="31">
        <v>24</v>
      </c>
      <c r="E15" s="31">
        <v>8</v>
      </c>
      <c r="F15" s="31">
        <v>21</v>
      </c>
      <c r="G15" s="31">
        <v>5</v>
      </c>
      <c r="H15" s="31">
        <v>9</v>
      </c>
      <c r="I15" s="31">
        <v>3</v>
      </c>
      <c r="J15" s="31">
        <v>1</v>
      </c>
      <c r="K15" s="31">
        <v>2</v>
      </c>
    </row>
    <row r="16" spans="1:11" ht="15">
      <c r="A16" s="48" t="s">
        <v>13</v>
      </c>
      <c r="B16" s="52"/>
      <c r="C16" s="52"/>
      <c r="D16" s="52"/>
      <c r="E16" s="52"/>
      <c r="F16" s="52"/>
      <c r="G16" s="52"/>
      <c r="H16" s="52"/>
      <c r="I16" s="52"/>
      <c r="J16" s="52"/>
      <c r="K16" s="52"/>
    </row>
    <row r="17" spans="1:11" ht="15">
      <c r="A17" s="22" t="s">
        <v>14</v>
      </c>
      <c r="B17" s="36">
        <v>1777</v>
      </c>
      <c r="C17" s="36">
        <v>1888</v>
      </c>
      <c r="D17" s="36">
        <v>1676</v>
      </c>
      <c r="E17" s="36">
        <v>1619</v>
      </c>
      <c r="F17" s="36">
        <v>1688</v>
      </c>
      <c r="G17" s="36">
        <v>1583</v>
      </c>
      <c r="H17" s="36">
        <v>1665</v>
      </c>
      <c r="I17" s="36">
        <v>1530</v>
      </c>
      <c r="J17" s="36">
        <v>1180</v>
      </c>
      <c r="K17" s="12">
        <v>519</v>
      </c>
    </row>
    <row r="18" spans="1:11" ht="15">
      <c r="A18" s="22" t="s">
        <v>15</v>
      </c>
      <c r="B18" s="36">
        <v>2702</v>
      </c>
      <c r="C18" s="36">
        <v>2911</v>
      </c>
      <c r="D18" s="36">
        <v>2875</v>
      </c>
      <c r="E18" s="36">
        <v>2859</v>
      </c>
      <c r="F18" s="36">
        <v>2648</v>
      </c>
      <c r="G18" s="36">
        <v>2695</v>
      </c>
      <c r="H18" s="36">
        <v>2599</v>
      </c>
      <c r="I18" s="36">
        <v>1561</v>
      </c>
      <c r="J18" s="36">
        <v>1324</v>
      </c>
      <c r="K18" s="12">
        <v>560</v>
      </c>
    </row>
    <row r="19" spans="1:11" ht="15.75" thickBot="1">
      <c r="A19" s="53" t="s">
        <v>16</v>
      </c>
      <c r="B19" s="40">
        <v>7410</v>
      </c>
      <c r="C19" s="40">
        <v>7551</v>
      </c>
      <c r="D19" s="40">
        <v>6883</v>
      </c>
      <c r="E19" s="40">
        <v>6603</v>
      </c>
      <c r="F19" s="40">
        <v>6151</v>
      </c>
      <c r="G19" s="40">
        <v>5983</v>
      </c>
      <c r="H19" s="40">
        <v>6057</v>
      </c>
      <c r="I19" s="27">
        <v>988</v>
      </c>
      <c r="J19" s="27">
        <v>757</v>
      </c>
      <c r="K19" s="27">
        <v>868</v>
      </c>
    </row>
    <row r="20" spans="1:11" ht="15">
      <c r="A20" s="473" t="s">
        <v>44</v>
      </c>
      <c r="B20" s="473"/>
      <c r="C20" s="473"/>
      <c r="D20" s="473"/>
      <c r="E20" s="473"/>
      <c r="F20" s="473"/>
      <c r="G20" s="473"/>
      <c r="H20" s="473"/>
      <c r="I20" s="473"/>
      <c r="J20" s="473"/>
      <c r="K20" s="473"/>
    </row>
    <row r="21" spans="1:11" ht="15">
      <c r="A21" s="474" t="s">
        <v>45</v>
      </c>
      <c r="B21" s="474"/>
      <c r="C21" s="474"/>
      <c r="D21" s="474"/>
      <c r="E21" s="474"/>
      <c r="F21" s="474"/>
      <c r="G21" s="474"/>
      <c r="H21" s="474"/>
      <c r="I21" s="474"/>
      <c r="J21" s="474"/>
      <c r="K21" s="474"/>
    </row>
    <row r="23" spans="1:2" ht="15">
      <c r="A23" s="469" t="s">
        <v>1034</v>
      </c>
      <c r="B23" s="469"/>
    </row>
  </sheetData>
  <sheetProtection/>
  <mergeCells count="4">
    <mergeCell ref="A1:K1"/>
    <mergeCell ref="A20:K20"/>
    <mergeCell ref="A21:K21"/>
    <mergeCell ref="A23:B23"/>
  </mergeCells>
  <hyperlinks>
    <hyperlink ref="A23:B23" location="Contents!A1" display="Back to contents"/>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G21"/>
  <sheetViews>
    <sheetView zoomScalePageLayoutView="0" workbookViewId="0" topLeftCell="A1">
      <selection activeCell="A21" sqref="A21:B21"/>
    </sheetView>
  </sheetViews>
  <sheetFormatPr defaultColWidth="9.140625" defaultRowHeight="15"/>
  <cols>
    <col min="1" max="1" width="9.140625" style="276" customWidth="1"/>
    <col min="4" max="4" width="8.8515625" style="0" customWidth="1"/>
    <col min="9" max="9" width="18.57421875" style="0" customWidth="1"/>
  </cols>
  <sheetData>
    <row r="1" s="276" customFormat="1" ht="15">
      <c r="A1" s="200" t="s">
        <v>958</v>
      </c>
    </row>
    <row r="2" spans="1:7" ht="45">
      <c r="A2" s="369" t="s">
        <v>58</v>
      </c>
      <c r="B2" s="370" t="s">
        <v>4</v>
      </c>
      <c r="C2" s="370" t="s">
        <v>105</v>
      </c>
      <c r="D2" s="370" t="s">
        <v>954</v>
      </c>
      <c r="E2" s="370" t="s">
        <v>955</v>
      </c>
      <c r="F2" s="370" t="s">
        <v>956</v>
      </c>
      <c r="G2" s="370" t="s">
        <v>957</v>
      </c>
    </row>
    <row r="3" spans="1:7" ht="15">
      <c r="A3" s="276">
        <v>2001</v>
      </c>
      <c r="B3">
        <v>59</v>
      </c>
      <c r="C3">
        <v>7</v>
      </c>
      <c r="D3">
        <v>7</v>
      </c>
      <c r="E3">
        <v>18</v>
      </c>
      <c r="F3">
        <v>9</v>
      </c>
      <c r="G3">
        <v>18</v>
      </c>
    </row>
    <row r="4" spans="1:7" ht="15">
      <c r="A4" s="276">
        <v>2002</v>
      </c>
      <c r="B4">
        <v>72</v>
      </c>
      <c r="C4">
        <v>7</v>
      </c>
      <c r="D4">
        <v>7</v>
      </c>
      <c r="E4">
        <v>15</v>
      </c>
      <c r="F4">
        <v>20</v>
      </c>
      <c r="G4">
        <v>23</v>
      </c>
    </row>
    <row r="5" spans="1:7" ht="15">
      <c r="A5" s="276">
        <v>2003</v>
      </c>
      <c r="B5">
        <v>72</v>
      </c>
      <c r="C5">
        <v>15</v>
      </c>
      <c r="D5">
        <v>3</v>
      </c>
      <c r="E5">
        <v>18</v>
      </c>
      <c r="F5">
        <v>17</v>
      </c>
      <c r="G5">
        <v>19</v>
      </c>
    </row>
    <row r="6" spans="1:7" ht="15">
      <c r="A6" s="276">
        <v>2004</v>
      </c>
      <c r="B6">
        <v>50</v>
      </c>
      <c r="C6">
        <v>6</v>
      </c>
      <c r="D6">
        <v>4</v>
      </c>
      <c r="E6">
        <v>15</v>
      </c>
      <c r="F6">
        <v>14</v>
      </c>
      <c r="G6">
        <v>11</v>
      </c>
    </row>
    <row r="7" spans="1:7" ht="15">
      <c r="A7" s="276">
        <v>2005</v>
      </c>
      <c r="B7">
        <v>36</v>
      </c>
      <c r="C7">
        <v>9</v>
      </c>
      <c r="D7">
        <v>6</v>
      </c>
      <c r="E7">
        <v>4</v>
      </c>
      <c r="F7">
        <v>11</v>
      </c>
      <c r="G7">
        <v>6</v>
      </c>
    </row>
    <row r="8" spans="1:7" ht="15">
      <c r="A8" s="276">
        <v>2006</v>
      </c>
      <c r="B8">
        <v>44</v>
      </c>
      <c r="C8">
        <v>5</v>
      </c>
      <c r="D8">
        <v>4</v>
      </c>
      <c r="E8">
        <v>11</v>
      </c>
      <c r="F8">
        <v>16</v>
      </c>
      <c r="G8">
        <v>8</v>
      </c>
    </row>
    <row r="9" spans="1:7" ht="15">
      <c r="A9" s="276">
        <v>2007</v>
      </c>
      <c r="B9">
        <v>68</v>
      </c>
      <c r="C9">
        <v>9</v>
      </c>
      <c r="D9">
        <v>4</v>
      </c>
      <c r="E9">
        <v>17</v>
      </c>
      <c r="F9">
        <v>18</v>
      </c>
      <c r="G9">
        <v>20</v>
      </c>
    </row>
    <row r="10" spans="1:7" ht="15">
      <c r="A10" s="276">
        <v>2008</v>
      </c>
      <c r="B10">
        <v>58</v>
      </c>
      <c r="C10">
        <v>7</v>
      </c>
      <c r="D10">
        <v>4</v>
      </c>
      <c r="E10">
        <v>15</v>
      </c>
      <c r="F10">
        <v>16</v>
      </c>
      <c r="G10">
        <v>16</v>
      </c>
    </row>
    <row r="11" spans="1:7" ht="15">
      <c r="A11" s="276">
        <v>2009</v>
      </c>
      <c r="B11">
        <v>43</v>
      </c>
      <c r="C11">
        <v>3</v>
      </c>
      <c r="D11">
        <v>7</v>
      </c>
      <c r="E11">
        <v>16</v>
      </c>
      <c r="F11">
        <v>7</v>
      </c>
      <c r="G11">
        <v>10</v>
      </c>
    </row>
    <row r="12" spans="1:7" ht="15">
      <c r="A12" s="276">
        <v>2010</v>
      </c>
      <c r="B12">
        <v>94</v>
      </c>
      <c r="C12">
        <v>0</v>
      </c>
      <c r="D12">
        <v>12</v>
      </c>
      <c r="E12">
        <v>30</v>
      </c>
      <c r="F12">
        <v>20</v>
      </c>
      <c r="G12">
        <v>32</v>
      </c>
    </row>
    <row r="13" spans="1:7" ht="15">
      <c r="A13" s="276">
        <v>2011</v>
      </c>
      <c r="B13">
        <v>86</v>
      </c>
      <c r="C13">
        <v>3</v>
      </c>
      <c r="D13">
        <v>19</v>
      </c>
      <c r="E13">
        <v>18</v>
      </c>
      <c r="F13">
        <v>16</v>
      </c>
      <c r="G13">
        <v>30</v>
      </c>
    </row>
    <row r="14" spans="1:7" ht="15">
      <c r="A14" s="276">
        <v>2012</v>
      </c>
      <c r="B14">
        <v>109</v>
      </c>
      <c r="C14">
        <v>11</v>
      </c>
      <c r="D14">
        <v>16</v>
      </c>
      <c r="E14">
        <v>30</v>
      </c>
      <c r="F14">
        <v>18</v>
      </c>
      <c r="G14">
        <v>34</v>
      </c>
    </row>
    <row r="15" spans="1:7" ht="15">
      <c r="A15" s="276">
        <v>2013</v>
      </c>
      <c r="B15">
        <v>123</v>
      </c>
      <c r="C15">
        <v>5</v>
      </c>
      <c r="D15">
        <v>26</v>
      </c>
      <c r="E15">
        <v>34</v>
      </c>
      <c r="F15">
        <v>23</v>
      </c>
      <c r="G15">
        <v>35</v>
      </c>
    </row>
    <row r="16" spans="1:7" ht="15">
      <c r="A16" s="276">
        <v>2014</v>
      </c>
      <c r="B16">
        <v>221</v>
      </c>
      <c r="C16">
        <v>13</v>
      </c>
      <c r="D16">
        <v>44</v>
      </c>
      <c r="E16">
        <v>42</v>
      </c>
      <c r="F16">
        <v>31</v>
      </c>
      <c r="G16">
        <v>91</v>
      </c>
    </row>
    <row r="17" spans="1:7" ht="15">
      <c r="A17" s="282">
        <v>2015</v>
      </c>
      <c r="B17" s="282">
        <v>227</v>
      </c>
      <c r="C17" s="282">
        <v>13</v>
      </c>
      <c r="D17" s="282">
        <v>49</v>
      </c>
      <c r="E17" s="282">
        <v>62</v>
      </c>
      <c r="F17" s="282">
        <v>25</v>
      </c>
      <c r="G17" s="282">
        <v>78</v>
      </c>
    </row>
    <row r="18" ht="15">
      <c r="A18" s="276" t="s">
        <v>959</v>
      </c>
    </row>
    <row r="19" ht="15">
      <c r="A19" s="276" t="s">
        <v>960</v>
      </c>
    </row>
    <row r="21" spans="1:2" ht="15">
      <c r="A21" s="469" t="s">
        <v>1034</v>
      </c>
      <c r="B21" s="469"/>
    </row>
  </sheetData>
  <sheetProtection/>
  <mergeCells count="1">
    <mergeCell ref="A21:B21"/>
  </mergeCells>
  <hyperlinks>
    <hyperlink ref="A21:B21" location="Contents!A1" display="Back to contents"/>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D13"/>
  <sheetViews>
    <sheetView zoomScalePageLayoutView="0" workbookViewId="0" topLeftCell="A1">
      <selection activeCell="A13" sqref="A13:B13"/>
    </sheetView>
  </sheetViews>
  <sheetFormatPr defaultColWidth="9.140625" defaultRowHeight="15"/>
  <cols>
    <col min="1" max="3" width="9.140625" style="125" customWidth="1"/>
    <col min="4" max="4" width="14.28125" style="125" customWidth="1"/>
  </cols>
  <sheetData>
    <row r="1" spans="1:4" ht="15">
      <c r="A1" s="213" t="s">
        <v>965</v>
      </c>
      <c r="B1" s="213"/>
      <c r="C1" s="213"/>
      <c r="D1" s="213"/>
    </row>
    <row r="2" spans="1:4" ht="36.75">
      <c r="A2" s="218" t="s">
        <v>58</v>
      </c>
      <c r="B2" s="376" t="s">
        <v>962</v>
      </c>
      <c r="C2" s="376" t="s">
        <v>963</v>
      </c>
      <c r="D2" s="224" t="s">
        <v>964</v>
      </c>
    </row>
    <row r="3" spans="1:4" ht="15">
      <c r="A3" s="377">
        <v>2007</v>
      </c>
      <c r="B3" s="371">
        <v>14.203195554011783</v>
      </c>
      <c r="C3" s="371">
        <v>23.411253907606785</v>
      </c>
      <c r="D3" s="374">
        <f aca="true" t="shared" si="0" ref="D3:D10">(C3-B3)</f>
        <v>9.208058353595002</v>
      </c>
    </row>
    <row r="4" spans="1:4" ht="15">
      <c r="A4" s="378">
        <v>2008</v>
      </c>
      <c r="B4" s="371">
        <v>14.263035246140387</v>
      </c>
      <c r="C4" s="371">
        <v>23.63501310806872</v>
      </c>
      <c r="D4" s="374">
        <f t="shared" si="0"/>
        <v>9.371977861928332</v>
      </c>
    </row>
    <row r="5" spans="1:4" ht="15">
      <c r="A5" s="378">
        <v>2009</v>
      </c>
      <c r="B5" s="371">
        <v>14.257703081232496</v>
      </c>
      <c r="C5" s="371">
        <v>23.350420168067227</v>
      </c>
      <c r="D5" s="374">
        <f t="shared" si="0"/>
        <v>9.092717086834732</v>
      </c>
    </row>
    <row r="6" spans="1:4" ht="15">
      <c r="A6" s="378">
        <v>2010</v>
      </c>
      <c r="B6" s="371">
        <v>14.157530454042098</v>
      </c>
      <c r="C6" s="371">
        <v>23.286544850498366</v>
      </c>
      <c r="D6" s="374">
        <f t="shared" si="0"/>
        <v>9.129014396456268</v>
      </c>
    </row>
    <row r="7" spans="1:4" ht="15">
      <c r="A7" s="378">
        <v>2011</v>
      </c>
      <c r="B7" s="371">
        <v>14.105414746543744</v>
      </c>
      <c r="C7" s="371">
        <v>23.82373271889405</v>
      </c>
      <c r="D7" s="374">
        <f t="shared" si="0"/>
        <v>9.718317972350306</v>
      </c>
    </row>
    <row r="8" spans="1:4" ht="15">
      <c r="A8" s="378">
        <v>2012</v>
      </c>
      <c r="B8" s="371">
        <v>14.268551236749126</v>
      </c>
      <c r="C8" s="371">
        <v>24.6537102473498</v>
      </c>
      <c r="D8" s="374">
        <f t="shared" si="0"/>
        <v>10.385159010600674</v>
      </c>
    </row>
    <row r="9" spans="1:4" ht="15">
      <c r="A9" s="378">
        <v>2013</v>
      </c>
      <c r="B9" s="371">
        <v>14.174448767833972</v>
      </c>
      <c r="C9" s="371">
        <v>24.808041504539503</v>
      </c>
      <c r="D9" s="374">
        <f t="shared" si="0"/>
        <v>10.63359273670553</v>
      </c>
    </row>
    <row r="10" spans="1:4" ht="15">
      <c r="A10" s="379">
        <v>2014</v>
      </c>
      <c r="B10" s="372">
        <v>14.200994318181808</v>
      </c>
      <c r="C10" s="372">
        <v>25.390269886363704</v>
      </c>
      <c r="D10" s="375">
        <f t="shared" si="0"/>
        <v>11.189275568181897</v>
      </c>
    </row>
    <row r="11" ht="15">
      <c r="A11" s="125" t="s">
        <v>966</v>
      </c>
    </row>
    <row r="13" spans="1:2" ht="15">
      <c r="A13" s="469" t="s">
        <v>1034</v>
      </c>
      <c r="B13" s="469"/>
    </row>
  </sheetData>
  <sheetProtection/>
  <mergeCells count="1">
    <mergeCell ref="A13:B13"/>
  </mergeCells>
  <hyperlinks>
    <hyperlink ref="A13:B13" location="Contents!A1" display="Back to contents"/>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I20"/>
  <sheetViews>
    <sheetView zoomScalePageLayoutView="0" workbookViewId="0" topLeftCell="A1">
      <selection activeCell="A20" sqref="A20:B20"/>
    </sheetView>
  </sheetViews>
  <sheetFormatPr defaultColWidth="9.140625" defaultRowHeight="15"/>
  <cols>
    <col min="1" max="1" width="29.140625" style="0" customWidth="1"/>
  </cols>
  <sheetData>
    <row r="1" spans="1:9" ht="15">
      <c r="A1" s="213" t="s">
        <v>973</v>
      </c>
      <c r="B1" s="213"/>
      <c r="C1" s="213"/>
      <c r="D1" s="213"/>
      <c r="E1" s="213"/>
      <c r="F1" s="213"/>
      <c r="G1" s="213"/>
      <c r="H1" s="213"/>
      <c r="I1" s="213"/>
    </row>
    <row r="2" spans="1:9" ht="15">
      <c r="A2" s="395"/>
      <c r="B2" s="395">
        <v>2007</v>
      </c>
      <c r="C2" s="395">
        <v>2008</v>
      </c>
      <c r="D2" s="395">
        <v>2009</v>
      </c>
      <c r="E2" s="395">
        <v>2010</v>
      </c>
      <c r="F2" s="395">
        <v>2011</v>
      </c>
      <c r="G2" s="395">
        <v>2012</v>
      </c>
      <c r="H2" s="395">
        <v>2013</v>
      </c>
      <c r="I2" s="395">
        <v>2014</v>
      </c>
    </row>
    <row r="3" spans="1:9" s="276" customFormat="1" ht="15">
      <c r="A3" s="391" t="s">
        <v>971</v>
      </c>
      <c r="B3" s="397">
        <f>SUM(B4:B6)</f>
        <v>23611</v>
      </c>
      <c r="C3" s="397">
        <f aca="true" t="shared" si="0" ref="C3:I3">SUM(C4:C6)</f>
        <v>26465</v>
      </c>
      <c r="D3" s="397">
        <f t="shared" si="0"/>
        <v>27113</v>
      </c>
      <c r="E3" s="397">
        <f t="shared" si="0"/>
        <v>26475</v>
      </c>
      <c r="F3" s="397">
        <f t="shared" si="0"/>
        <v>26436</v>
      </c>
      <c r="G3" s="397">
        <f t="shared" si="0"/>
        <v>27595</v>
      </c>
      <c r="H3" s="397">
        <f t="shared" si="0"/>
        <v>28199</v>
      </c>
      <c r="I3" s="397">
        <f t="shared" si="0"/>
        <v>28560</v>
      </c>
    </row>
    <row r="4" spans="1:9" ht="15">
      <c r="A4" s="388" t="s">
        <v>975</v>
      </c>
      <c r="B4" s="392">
        <v>2802</v>
      </c>
      <c r="C4" s="392">
        <v>3157</v>
      </c>
      <c r="D4" s="392">
        <v>3292</v>
      </c>
      <c r="E4" s="392">
        <v>3285</v>
      </c>
      <c r="F4" s="392">
        <v>3023</v>
      </c>
      <c r="G4" s="392">
        <v>3041</v>
      </c>
      <c r="H4" s="392">
        <v>2915</v>
      </c>
      <c r="I4" s="392">
        <v>2270</v>
      </c>
    </row>
    <row r="5" spans="1:9" ht="15">
      <c r="A5" s="388" t="s">
        <v>976</v>
      </c>
      <c r="B5" s="392">
        <v>2893</v>
      </c>
      <c r="C5" s="392">
        <v>3351</v>
      </c>
      <c r="D5" s="392">
        <v>3616</v>
      </c>
      <c r="E5" s="392">
        <v>3264</v>
      </c>
      <c r="F5" s="392">
        <v>2997</v>
      </c>
      <c r="G5" s="392">
        <v>3073</v>
      </c>
      <c r="H5" s="392">
        <v>2802</v>
      </c>
      <c r="I5" s="392">
        <v>2446</v>
      </c>
    </row>
    <row r="6" spans="1:9" ht="15">
      <c r="A6" s="388" t="s">
        <v>16</v>
      </c>
      <c r="B6" s="392">
        <v>17916</v>
      </c>
      <c r="C6" s="392">
        <v>19957</v>
      </c>
      <c r="D6" s="392">
        <v>20205</v>
      </c>
      <c r="E6" s="392">
        <v>19926</v>
      </c>
      <c r="F6" s="392">
        <v>20416</v>
      </c>
      <c r="G6" s="392">
        <v>21481</v>
      </c>
      <c r="H6" s="392">
        <v>22482</v>
      </c>
      <c r="I6" s="392">
        <v>23844</v>
      </c>
    </row>
    <row r="7" spans="1:9" s="276" customFormat="1" ht="15">
      <c r="A7" s="389"/>
      <c r="B7" s="392"/>
      <c r="C7" s="392"/>
      <c r="D7" s="392"/>
      <c r="E7" s="392"/>
      <c r="F7" s="392"/>
      <c r="G7" s="392"/>
      <c r="H7" s="392"/>
      <c r="I7" s="392"/>
    </row>
    <row r="8" spans="1:9" ht="24.75">
      <c r="A8" s="390" t="s">
        <v>977</v>
      </c>
      <c r="B8" s="393">
        <f>(B3*100000)/B13</f>
        <v>489.6735316223207</v>
      </c>
      <c r="C8" s="393">
        <f aca="true" t="shared" si="1" ref="C8:I8">(C3*100000)/C13</f>
        <v>539.8885094017917</v>
      </c>
      <c r="D8" s="393">
        <f t="shared" si="1"/>
        <v>544.78201385494</v>
      </c>
      <c r="E8" s="393">
        <f t="shared" si="1"/>
        <v>524.259190575493</v>
      </c>
      <c r="F8" s="393">
        <f t="shared" si="1"/>
        <v>516.5936864419366</v>
      </c>
      <c r="G8" s="393">
        <f t="shared" si="1"/>
        <v>531.8488720448129</v>
      </c>
      <c r="H8" s="393">
        <f t="shared" si="1"/>
        <v>535.6048342139787</v>
      </c>
      <c r="I8" s="393">
        <f t="shared" si="1"/>
        <v>533.7747067042552</v>
      </c>
    </row>
    <row r="9" spans="1:9" ht="15">
      <c r="A9" s="388" t="s">
        <v>975</v>
      </c>
      <c r="B9" s="393">
        <f>(B4*100000)/B14</f>
        <v>234.9065026848254</v>
      </c>
      <c r="C9" s="393">
        <f aca="true" t="shared" si="2" ref="C9:I11">(C4*100000)/C14</f>
        <v>261.71695274255654</v>
      </c>
      <c r="D9" s="393">
        <f t="shared" si="2"/>
        <v>270.67248793402564</v>
      </c>
      <c r="E9" s="393">
        <f t="shared" si="2"/>
        <v>267.5809218468215</v>
      </c>
      <c r="F9" s="393">
        <f t="shared" si="2"/>
        <v>244.98998320809642</v>
      </c>
      <c r="G9" s="393">
        <f t="shared" si="2"/>
        <v>245.08677974024508</v>
      </c>
      <c r="H9" s="393">
        <f t="shared" si="2"/>
        <v>233.3396304348522</v>
      </c>
      <c r="I9" s="393">
        <f t="shared" si="2"/>
        <v>179.92768016943322</v>
      </c>
    </row>
    <row r="10" spans="1:9" ht="15">
      <c r="A10" s="388" t="s">
        <v>976</v>
      </c>
      <c r="B10" s="393">
        <f>(B5*100000)/B15</f>
        <v>1385.1715304876589</v>
      </c>
      <c r="C10" s="393">
        <f t="shared" si="2"/>
        <v>1601.9006735535806</v>
      </c>
      <c r="D10" s="393">
        <f t="shared" si="2"/>
        <v>1732.9710197020017</v>
      </c>
      <c r="E10" s="393">
        <f t="shared" si="2"/>
        <v>1560.3786212831055</v>
      </c>
      <c r="F10" s="393">
        <f t="shared" si="2"/>
        <v>1375.4520588181301</v>
      </c>
      <c r="G10" s="393">
        <f t="shared" si="2"/>
        <v>1367.7168963997847</v>
      </c>
      <c r="H10" s="393">
        <f t="shared" si="2"/>
        <v>1226.698421315308</v>
      </c>
      <c r="I10" s="393">
        <f t="shared" si="2"/>
        <v>1066.2040346625286</v>
      </c>
    </row>
    <row r="11" spans="1:9" ht="15">
      <c r="A11" s="388" t="s">
        <v>16</v>
      </c>
      <c r="B11" s="393">
        <f>(B6*100000)/B16</f>
        <v>523.8421877165498</v>
      </c>
      <c r="C11" s="393">
        <f t="shared" si="2"/>
        <v>572.4104857501138</v>
      </c>
      <c r="D11" s="393">
        <f t="shared" si="2"/>
        <v>568.8402247320074</v>
      </c>
      <c r="E11" s="393">
        <f t="shared" si="2"/>
        <v>551.4875300881201</v>
      </c>
      <c r="F11" s="393">
        <f t="shared" si="2"/>
        <v>556.9699264612003</v>
      </c>
      <c r="G11" s="393">
        <f t="shared" si="2"/>
        <v>576.9750402762476</v>
      </c>
      <c r="H11" s="393">
        <f t="shared" si="2"/>
        <v>593.628200534482</v>
      </c>
      <c r="I11" s="393">
        <f t="shared" si="2"/>
        <v>617.7935102144244</v>
      </c>
    </row>
    <row r="12" spans="1:9" ht="15">
      <c r="A12" s="221"/>
      <c r="B12" s="393"/>
      <c r="C12" s="393"/>
      <c r="D12" s="393"/>
      <c r="E12" s="393"/>
      <c r="F12" s="393"/>
      <c r="G12" s="393"/>
      <c r="H12" s="393"/>
      <c r="I12" s="393"/>
    </row>
    <row r="13" spans="1:9" ht="15">
      <c r="A13" s="390" t="s">
        <v>972</v>
      </c>
      <c r="B13" s="393">
        <f>SUM(B14:B16)</f>
        <v>4821784</v>
      </c>
      <c r="C13" s="393">
        <f aca="true" t="shared" si="3" ref="C13:I13">SUM(C14:C16)</f>
        <v>4901938</v>
      </c>
      <c r="D13" s="393">
        <f t="shared" si="3"/>
        <v>4976853</v>
      </c>
      <c r="E13" s="393">
        <f t="shared" si="3"/>
        <v>5049983</v>
      </c>
      <c r="F13" s="393">
        <f t="shared" si="3"/>
        <v>5117368</v>
      </c>
      <c r="G13" s="393">
        <f t="shared" si="3"/>
        <v>5188504</v>
      </c>
      <c r="H13" s="393">
        <f t="shared" si="3"/>
        <v>5264889</v>
      </c>
      <c r="I13" s="393">
        <f t="shared" si="3"/>
        <v>5350572</v>
      </c>
    </row>
    <row r="14" spans="1:9" ht="15">
      <c r="A14" s="388" t="s">
        <v>975</v>
      </c>
      <c r="B14" s="393">
        <v>1192815</v>
      </c>
      <c r="C14" s="393">
        <v>1206265</v>
      </c>
      <c r="D14" s="393">
        <v>1216230</v>
      </c>
      <c r="E14" s="393">
        <v>1227666</v>
      </c>
      <c r="F14" s="393">
        <v>1233928</v>
      </c>
      <c r="G14" s="393">
        <v>1240785</v>
      </c>
      <c r="H14" s="393">
        <v>1249252</v>
      </c>
      <c r="I14" s="393">
        <v>1261618</v>
      </c>
    </row>
    <row r="15" spans="1:9" ht="15">
      <c r="A15" s="388" t="s">
        <v>976</v>
      </c>
      <c r="B15" s="393">
        <v>208855</v>
      </c>
      <c r="C15" s="393">
        <v>209189</v>
      </c>
      <c r="D15" s="393">
        <v>208659</v>
      </c>
      <c r="E15" s="393">
        <v>209180</v>
      </c>
      <c r="F15" s="393">
        <v>217892</v>
      </c>
      <c r="G15" s="393">
        <v>224681</v>
      </c>
      <c r="H15" s="393">
        <v>228418</v>
      </c>
      <c r="I15" s="393">
        <v>229412</v>
      </c>
    </row>
    <row r="16" spans="1:9" ht="15">
      <c r="A16" s="396" t="s">
        <v>16</v>
      </c>
      <c r="B16" s="206">
        <v>3420114</v>
      </c>
      <c r="C16" s="206">
        <v>3486484</v>
      </c>
      <c r="D16" s="206">
        <v>3551964</v>
      </c>
      <c r="E16" s="206">
        <v>3613137</v>
      </c>
      <c r="F16" s="206">
        <v>3665548</v>
      </c>
      <c r="G16" s="206">
        <v>3723038</v>
      </c>
      <c r="H16" s="206">
        <v>3787219</v>
      </c>
      <c r="I16" s="206">
        <v>3859542</v>
      </c>
    </row>
    <row r="17" spans="1:9" ht="15">
      <c r="A17" s="394" t="s">
        <v>974</v>
      </c>
      <c r="B17" s="125"/>
      <c r="C17" s="125"/>
      <c r="D17" s="125"/>
      <c r="E17" s="125"/>
      <c r="F17" s="125"/>
      <c r="G17" s="125"/>
      <c r="H17" s="125"/>
      <c r="I17" s="125"/>
    </row>
    <row r="18" spans="1:9" ht="15">
      <c r="A18" s="125" t="s">
        <v>978</v>
      </c>
      <c r="B18" s="125"/>
      <c r="C18" s="125"/>
      <c r="D18" s="125"/>
      <c r="E18" s="125"/>
      <c r="F18" s="125"/>
      <c r="G18" s="125"/>
      <c r="H18" s="125"/>
      <c r="I18" s="125"/>
    </row>
    <row r="20" spans="1:2" ht="15">
      <c r="A20" s="469" t="s">
        <v>1034</v>
      </c>
      <c r="B20" s="469"/>
    </row>
  </sheetData>
  <sheetProtection/>
  <mergeCells count="1">
    <mergeCell ref="A20:B20"/>
  </mergeCells>
  <hyperlinks>
    <hyperlink ref="A20:B20" location="Contents!A1" display="Back to contents"/>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J15"/>
  <sheetViews>
    <sheetView zoomScalePageLayoutView="0" workbookViewId="0" topLeftCell="A1">
      <selection activeCell="A15" sqref="A15:B15"/>
    </sheetView>
  </sheetViews>
  <sheetFormatPr defaultColWidth="9.140625" defaultRowHeight="15"/>
  <cols>
    <col min="1" max="1" width="10.28125" style="0" customWidth="1"/>
  </cols>
  <sheetData>
    <row r="1" spans="1:10" ht="15">
      <c r="A1" s="125" t="s">
        <v>838</v>
      </c>
      <c r="B1" s="125"/>
      <c r="C1" s="125"/>
      <c r="D1" s="125"/>
      <c r="E1" s="125"/>
      <c r="F1" s="125"/>
      <c r="G1" s="125"/>
      <c r="H1" s="125"/>
      <c r="I1" s="125"/>
      <c r="J1" s="125"/>
    </row>
    <row r="2" spans="1:10" s="276" customFormat="1" ht="15">
      <c r="A2" s="218"/>
      <c r="B2" s="517" t="s">
        <v>979</v>
      </c>
      <c r="C2" s="517"/>
      <c r="D2" s="517"/>
      <c r="E2" s="517"/>
      <c r="F2" s="517"/>
      <c r="G2" s="517"/>
      <c r="H2" s="517"/>
      <c r="I2" s="517"/>
      <c r="J2" s="213"/>
    </row>
    <row r="3" spans="2:10" s="276" customFormat="1" ht="24" customHeight="1">
      <c r="B3" s="524" t="s">
        <v>834</v>
      </c>
      <c r="C3" s="524"/>
      <c r="D3" s="524" t="s">
        <v>835</v>
      </c>
      <c r="E3" s="524"/>
      <c r="F3" s="524" t="s">
        <v>836</v>
      </c>
      <c r="G3" s="524"/>
      <c r="H3" s="524" t="s">
        <v>837</v>
      </c>
      <c r="I3" s="524"/>
      <c r="J3" s="398"/>
    </row>
    <row r="4" spans="1:10" s="276" customFormat="1" ht="15">
      <c r="A4" s="400" t="s">
        <v>58</v>
      </c>
      <c r="B4" s="403" t="s">
        <v>83</v>
      </c>
      <c r="C4" s="403" t="s">
        <v>84</v>
      </c>
      <c r="D4" s="403" t="s">
        <v>83</v>
      </c>
      <c r="E4" s="403" t="s">
        <v>84</v>
      </c>
      <c r="F4" s="403" t="s">
        <v>83</v>
      </c>
      <c r="G4" s="403" t="s">
        <v>84</v>
      </c>
      <c r="H4" s="403" t="s">
        <v>83</v>
      </c>
      <c r="I4" s="403" t="s">
        <v>84</v>
      </c>
      <c r="J4" s="399"/>
    </row>
    <row r="5" spans="1:10" s="276" customFormat="1" ht="15">
      <c r="A5" s="404">
        <v>2007</v>
      </c>
      <c r="B5" s="405">
        <v>2022</v>
      </c>
      <c r="C5" s="406">
        <v>0.5199280020570841</v>
      </c>
      <c r="D5" s="405">
        <v>488</v>
      </c>
      <c r="E5" s="406">
        <v>0.12548212908202622</v>
      </c>
      <c r="F5" s="405">
        <v>508</v>
      </c>
      <c r="G5" s="406">
        <v>0.130624839290306</v>
      </c>
      <c r="H5" s="405">
        <v>871</v>
      </c>
      <c r="I5" s="406">
        <v>0.2239650295705837</v>
      </c>
      <c r="J5" s="398"/>
    </row>
    <row r="6" spans="1:10" s="276" customFormat="1" ht="15">
      <c r="A6" s="221">
        <v>2008</v>
      </c>
      <c r="B6" s="398">
        <v>2203</v>
      </c>
      <c r="C6" s="399">
        <v>0.49450056116722785</v>
      </c>
      <c r="D6" s="398">
        <v>593</v>
      </c>
      <c r="E6" s="399">
        <v>0.13310886644219977</v>
      </c>
      <c r="F6" s="398">
        <v>599</v>
      </c>
      <c r="G6" s="399">
        <v>0.13445566778900112</v>
      </c>
      <c r="H6" s="398">
        <v>1060</v>
      </c>
      <c r="I6" s="399">
        <v>0.23793490460157127</v>
      </c>
      <c r="J6" s="399"/>
    </row>
    <row r="7" spans="1:10" s="276" customFormat="1" ht="18.75" customHeight="1">
      <c r="A7" s="221">
        <v>2009</v>
      </c>
      <c r="B7" s="398">
        <v>2265</v>
      </c>
      <c r="C7" s="399">
        <v>0.45646916565900847</v>
      </c>
      <c r="D7" s="398">
        <v>619</v>
      </c>
      <c r="E7" s="399">
        <v>0.12474808544941557</v>
      </c>
      <c r="F7" s="398">
        <v>758</v>
      </c>
      <c r="G7" s="399">
        <v>0.15276098347440548</v>
      </c>
      <c r="H7" s="398">
        <v>1320</v>
      </c>
      <c r="I7" s="399">
        <v>0.2660217654171705</v>
      </c>
      <c r="J7" s="398"/>
    </row>
    <row r="8" spans="1:10" s="276" customFormat="1" ht="15">
      <c r="A8" s="221">
        <v>2010</v>
      </c>
      <c r="B8" s="398">
        <v>2104</v>
      </c>
      <c r="C8" s="399">
        <v>0.4026794258373206</v>
      </c>
      <c r="D8" s="398">
        <v>656</v>
      </c>
      <c r="E8" s="399">
        <v>0.12555023923444977</v>
      </c>
      <c r="F8" s="398">
        <v>862</v>
      </c>
      <c r="G8" s="399">
        <v>0.16497607655502391</v>
      </c>
      <c r="H8" s="398">
        <v>1603</v>
      </c>
      <c r="I8" s="399">
        <v>0.30679425837320573</v>
      </c>
      <c r="J8" s="399"/>
    </row>
    <row r="9" spans="1:10" s="276" customFormat="1" ht="24" customHeight="1">
      <c r="A9" s="221">
        <v>2011</v>
      </c>
      <c r="B9" s="398">
        <v>2143</v>
      </c>
      <c r="C9" s="399">
        <v>0.4189638318670576</v>
      </c>
      <c r="D9" s="398">
        <v>631</v>
      </c>
      <c r="E9" s="399">
        <v>0.1233626588465298</v>
      </c>
      <c r="F9" s="398">
        <v>805</v>
      </c>
      <c r="G9" s="399">
        <v>0.1573802541544477</v>
      </c>
      <c r="H9" s="398">
        <v>1536</v>
      </c>
      <c r="I9" s="399">
        <v>0.3002932551319648</v>
      </c>
      <c r="J9" s="398"/>
    </row>
    <row r="10" spans="1:10" s="276" customFormat="1" ht="15">
      <c r="A10" s="221">
        <v>2012</v>
      </c>
      <c r="B10" s="398">
        <v>2062</v>
      </c>
      <c r="C10" s="399">
        <v>0.3967673657879546</v>
      </c>
      <c r="D10" s="398">
        <v>639</v>
      </c>
      <c r="E10" s="399">
        <v>0.1229555512795844</v>
      </c>
      <c r="F10" s="398">
        <v>821</v>
      </c>
      <c r="G10" s="399">
        <v>0.15797575524340965</v>
      </c>
      <c r="H10" s="398">
        <v>1675</v>
      </c>
      <c r="I10" s="399">
        <v>0.32230132768905134</v>
      </c>
      <c r="J10" s="399"/>
    </row>
    <row r="11" spans="1:9" ht="15">
      <c r="A11" s="221">
        <v>2013</v>
      </c>
      <c r="B11" s="398">
        <v>1986</v>
      </c>
      <c r="C11" s="399">
        <v>0.36852848394878457</v>
      </c>
      <c r="D11" s="398">
        <v>771</v>
      </c>
      <c r="E11" s="399">
        <v>0.14306921506773057</v>
      </c>
      <c r="F11" s="398">
        <v>828</v>
      </c>
      <c r="G11" s="399">
        <v>0.15364631657079236</v>
      </c>
      <c r="H11" s="398">
        <v>1804</v>
      </c>
      <c r="I11" s="399">
        <v>0.3347559844126925</v>
      </c>
    </row>
    <row r="12" spans="1:9" ht="15" customHeight="1">
      <c r="A12" s="205">
        <v>2014</v>
      </c>
      <c r="B12" s="401">
        <v>1855</v>
      </c>
      <c r="C12" s="402">
        <v>0.36272976143918656</v>
      </c>
      <c r="D12" s="401">
        <v>610</v>
      </c>
      <c r="E12" s="402">
        <v>0.11928040672663277</v>
      </c>
      <c r="F12" s="401">
        <v>830</v>
      </c>
      <c r="G12" s="402">
        <v>0.16229956980836918</v>
      </c>
      <c r="H12" s="401">
        <v>1819</v>
      </c>
      <c r="I12" s="402">
        <v>0.3556902620258115</v>
      </c>
    </row>
    <row r="15" spans="1:2" ht="15">
      <c r="A15" s="469" t="s">
        <v>1034</v>
      </c>
      <c r="B15" s="469"/>
    </row>
  </sheetData>
  <sheetProtection/>
  <mergeCells count="6">
    <mergeCell ref="B2:I2"/>
    <mergeCell ref="A15:B15"/>
    <mergeCell ref="B3:C3"/>
    <mergeCell ref="D3:E3"/>
    <mergeCell ref="F3:G3"/>
    <mergeCell ref="H3:I3"/>
  </mergeCells>
  <hyperlinks>
    <hyperlink ref="A15:B15" location="Contents!A1" display="Back to contents"/>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P8"/>
  <sheetViews>
    <sheetView zoomScalePageLayoutView="0" workbookViewId="0" topLeftCell="A1">
      <selection activeCell="A8" sqref="A8:B8"/>
    </sheetView>
  </sheetViews>
  <sheetFormatPr defaultColWidth="9.140625" defaultRowHeight="15"/>
  <cols>
    <col min="1" max="1" width="47.28125" style="125" customWidth="1"/>
    <col min="2" max="2" width="11.57421875" style="312" customWidth="1"/>
    <col min="3" max="4" width="9.140625" style="312" customWidth="1"/>
    <col min="5" max="5" width="1.421875" style="312" customWidth="1"/>
    <col min="6" max="6" width="10.421875" style="312" customWidth="1"/>
    <col min="7" max="8" width="9.140625" style="312" customWidth="1"/>
    <col min="9" max="9" width="1.421875" style="312" customWidth="1"/>
    <col min="10" max="10" width="10.140625" style="312" customWidth="1"/>
    <col min="11" max="12" width="9.140625" style="312" customWidth="1"/>
    <col min="13" max="13" width="1.57421875" style="312" customWidth="1"/>
    <col min="14" max="14" width="10.8515625" style="312" customWidth="1"/>
    <col min="15" max="16" width="9.140625" style="312" customWidth="1"/>
  </cols>
  <sheetData>
    <row r="1" spans="1:16" s="276" customFormat="1" ht="15">
      <c r="A1" s="125" t="s">
        <v>982</v>
      </c>
      <c r="B1" s="312"/>
      <c r="C1" s="312"/>
      <c r="D1" s="312"/>
      <c r="E1" s="312"/>
      <c r="F1" s="312"/>
      <c r="G1" s="312"/>
      <c r="H1" s="312"/>
      <c r="I1" s="312"/>
      <c r="J1" s="312"/>
      <c r="K1" s="312"/>
      <c r="L1" s="312"/>
      <c r="M1" s="312"/>
      <c r="N1" s="312"/>
      <c r="O1" s="312"/>
      <c r="P1" s="312"/>
    </row>
    <row r="2" spans="1:16" ht="36.75">
      <c r="A2" s="318"/>
      <c r="B2" s="319" t="s">
        <v>910</v>
      </c>
      <c r="C2" s="319" t="s">
        <v>911</v>
      </c>
      <c r="D2" s="319" t="s">
        <v>912</v>
      </c>
      <c r="E2" s="319"/>
      <c r="F2" s="319" t="s">
        <v>913</v>
      </c>
      <c r="G2" s="319" t="s">
        <v>914</v>
      </c>
      <c r="H2" s="319" t="s">
        <v>915</v>
      </c>
      <c r="I2" s="319"/>
      <c r="J2" s="319" t="s">
        <v>916</v>
      </c>
      <c r="K2" s="319" t="s">
        <v>917</v>
      </c>
      <c r="L2" s="319" t="s">
        <v>918</v>
      </c>
      <c r="M2" s="319"/>
      <c r="N2" s="319" t="s">
        <v>919</v>
      </c>
      <c r="O2" s="319" t="s">
        <v>920</v>
      </c>
      <c r="P2" s="319" t="s">
        <v>921</v>
      </c>
    </row>
    <row r="3" spans="1:16" ht="24">
      <c r="A3" s="407" t="s">
        <v>191</v>
      </c>
      <c r="B3" s="349">
        <v>22.7</v>
      </c>
      <c r="C3" s="409">
        <v>16.9</v>
      </c>
      <c r="D3" s="409">
        <v>29.7</v>
      </c>
      <c r="E3" s="409"/>
      <c r="F3" s="349">
        <v>24.8</v>
      </c>
      <c r="G3" s="409">
        <v>20.4</v>
      </c>
      <c r="H3" s="409">
        <v>29.7</v>
      </c>
      <c r="I3" s="409"/>
      <c r="J3" s="349">
        <v>22</v>
      </c>
      <c r="K3" s="409">
        <v>19.6</v>
      </c>
      <c r="L3" s="409">
        <v>24.5</v>
      </c>
      <c r="M3" s="409"/>
      <c r="N3" s="349">
        <v>19.7</v>
      </c>
      <c r="O3" s="409">
        <v>18.7</v>
      </c>
      <c r="P3" s="409">
        <v>20.6</v>
      </c>
    </row>
    <row r="4" spans="1:16" ht="24.75">
      <c r="A4" s="408" t="s">
        <v>980</v>
      </c>
      <c r="B4" s="410">
        <v>18.7</v>
      </c>
      <c r="C4" s="410">
        <v>13.2</v>
      </c>
      <c r="D4" s="410">
        <v>24.2</v>
      </c>
      <c r="E4" s="411"/>
      <c r="F4" s="410">
        <v>17.7</v>
      </c>
      <c r="G4" s="410">
        <v>13.2</v>
      </c>
      <c r="H4" s="410">
        <v>23.2</v>
      </c>
      <c r="I4" s="411"/>
      <c r="J4" s="410">
        <v>15.7</v>
      </c>
      <c r="K4" s="410">
        <v>12.8</v>
      </c>
      <c r="L4" s="410">
        <v>19</v>
      </c>
      <c r="M4" s="411"/>
      <c r="N4" s="410">
        <v>10.7</v>
      </c>
      <c r="O4" s="410">
        <v>10</v>
      </c>
      <c r="P4" s="410">
        <v>11.4</v>
      </c>
    </row>
    <row r="5" spans="1:16" ht="24.75">
      <c r="A5" s="412" t="s">
        <v>981</v>
      </c>
      <c r="B5" s="413">
        <v>47.4</v>
      </c>
      <c r="C5" s="413">
        <v>38.2</v>
      </c>
      <c r="D5" s="413">
        <v>56.8</v>
      </c>
      <c r="E5" s="414"/>
      <c r="F5" s="413">
        <v>40.8</v>
      </c>
      <c r="G5" s="413">
        <v>35.8</v>
      </c>
      <c r="H5" s="413">
        <v>46</v>
      </c>
      <c r="I5" s="414"/>
      <c r="J5" s="413">
        <v>36.4</v>
      </c>
      <c r="K5" s="413">
        <v>31.7</v>
      </c>
      <c r="L5" s="413">
        <v>41.4</v>
      </c>
      <c r="M5" s="414"/>
      <c r="N5" s="413">
        <v>31</v>
      </c>
      <c r="O5" s="413">
        <v>29.6</v>
      </c>
      <c r="P5" s="413">
        <v>32.4</v>
      </c>
    </row>
    <row r="6" ht="15">
      <c r="A6" s="125" t="s">
        <v>983</v>
      </c>
    </row>
    <row r="8" spans="1:2" ht="15">
      <c r="A8" s="469" t="s">
        <v>1034</v>
      </c>
      <c r="B8" s="469"/>
    </row>
  </sheetData>
  <sheetProtection/>
  <mergeCells count="1">
    <mergeCell ref="A8:B8"/>
  </mergeCells>
  <hyperlinks>
    <hyperlink ref="A8:B8" location="Contents!A1" display="Back to contents"/>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E42"/>
  <sheetViews>
    <sheetView zoomScalePageLayoutView="0" workbookViewId="0" topLeftCell="A13">
      <selection activeCell="A42" sqref="A42:B42"/>
    </sheetView>
  </sheetViews>
  <sheetFormatPr defaultColWidth="9.140625" defaultRowHeight="15"/>
  <cols>
    <col min="1" max="1" width="38.00390625" style="0" customWidth="1"/>
    <col min="2" max="2" width="13.57421875" style="0" customWidth="1"/>
  </cols>
  <sheetData>
    <row r="1" ht="15">
      <c r="A1" t="s">
        <v>1004</v>
      </c>
    </row>
    <row r="2" spans="1:5" s="276" customFormat="1" ht="30">
      <c r="A2" s="287"/>
      <c r="B2" s="291" t="s">
        <v>991</v>
      </c>
      <c r="C2" s="370" t="s">
        <v>899</v>
      </c>
      <c r="D2" s="370" t="s">
        <v>900</v>
      </c>
      <c r="E2" s="73"/>
    </row>
    <row r="3" spans="1:5" s="276" customFormat="1" ht="15">
      <c r="A3" s="340" t="s">
        <v>204</v>
      </c>
      <c r="B3" s="416">
        <v>5.1</v>
      </c>
      <c r="C3" s="419">
        <v>4.1</v>
      </c>
      <c r="D3" s="419">
        <v>6.1</v>
      </c>
      <c r="E3" s="340"/>
    </row>
    <row r="4" spans="1:5" ht="15">
      <c r="A4" s="73" t="s">
        <v>992</v>
      </c>
      <c r="B4" s="418"/>
      <c r="C4" s="418"/>
      <c r="D4" s="418"/>
      <c r="E4" s="73"/>
    </row>
    <row r="5" spans="1:5" ht="15">
      <c r="A5" s="420" t="s">
        <v>993</v>
      </c>
      <c r="B5" s="418">
        <v>0.7</v>
      </c>
      <c r="C5" s="418">
        <v>0</v>
      </c>
      <c r="D5" s="418">
        <v>1.7</v>
      </c>
      <c r="E5" s="73"/>
    </row>
    <row r="6" spans="1:5" ht="15">
      <c r="A6" s="420" t="s">
        <v>994</v>
      </c>
      <c r="B6" s="418">
        <v>5.1</v>
      </c>
      <c r="C6" s="418">
        <v>4.2</v>
      </c>
      <c r="D6" s="418">
        <v>6</v>
      </c>
      <c r="E6" s="73"/>
    </row>
    <row r="7" spans="1:5" ht="15">
      <c r="A7" s="420" t="s">
        <v>995</v>
      </c>
      <c r="B7" s="418">
        <v>13.3</v>
      </c>
      <c r="C7" s="418">
        <v>10.8</v>
      </c>
      <c r="D7" s="418">
        <v>15.9</v>
      </c>
      <c r="E7" s="73"/>
    </row>
    <row r="8" spans="1:5" ht="15">
      <c r="A8" s="73" t="s">
        <v>996</v>
      </c>
      <c r="B8" s="418"/>
      <c r="C8" s="418"/>
      <c r="D8" s="418"/>
      <c r="E8" s="73"/>
    </row>
    <row r="9" spans="1:5" ht="15">
      <c r="A9" s="420" t="s">
        <v>984</v>
      </c>
      <c r="B9" s="417">
        <v>0.9</v>
      </c>
      <c r="C9" s="418">
        <v>0.2</v>
      </c>
      <c r="D9" s="417">
        <v>1.6</v>
      </c>
      <c r="E9" s="73"/>
    </row>
    <row r="10" spans="1:5" ht="15">
      <c r="A10" s="420" t="s">
        <v>985</v>
      </c>
      <c r="B10" s="417">
        <v>4.5</v>
      </c>
      <c r="C10" s="418">
        <v>3.5</v>
      </c>
      <c r="D10" s="417">
        <v>5.4</v>
      </c>
      <c r="E10" s="73"/>
    </row>
    <row r="11" spans="1:5" ht="15">
      <c r="A11" s="420" t="s">
        <v>986</v>
      </c>
      <c r="B11" s="417">
        <v>8.7</v>
      </c>
      <c r="C11" s="418">
        <v>7.1</v>
      </c>
      <c r="D11" s="417">
        <v>10.3</v>
      </c>
      <c r="E11" s="73"/>
    </row>
    <row r="12" spans="1:5" ht="15">
      <c r="A12" s="387" t="s">
        <v>563</v>
      </c>
      <c r="B12" s="418"/>
      <c r="C12" s="418"/>
      <c r="D12" s="418"/>
      <c r="E12" s="73"/>
    </row>
    <row r="13" spans="1:5" ht="15">
      <c r="A13" s="420" t="s">
        <v>997</v>
      </c>
      <c r="B13" s="417">
        <v>8.5</v>
      </c>
      <c r="C13" s="418">
        <v>4.2</v>
      </c>
      <c r="D13" s="417">
        <v>12.8</v>
      </c>
      <c r="E13" s="73"/>
    </row>
    <row r="14" spans="1:5" ht="15">
      <c r="A14" s="420" t="s">
        <v>216</v>
      </c>
      <c r="B14" s="417">
        <v>1.2</v>
      </c>
      <c r="C14" s="418">
        <v>0</v>
      </c>
      <c r="D14" s="417">
        <v>2.6</v>
      </c>
      <c r="E14" s="73"/>
    </row>
    <row r="15" spans="1:5" ht="15">
      <c r="A15" s="420" t="s">
        <v>998</v>
      </c>
      <c r="B15" s="417">
        <v>7.5</v>
      </c>
      <c r="C15" s="418">
        <v>3.8</v>
      </c>
      <c r="D15" s="417">
        <v>11.2</v>
      </c>
      <c r="E15" s="73"/>
    </row>
    <row r="16" spans="1:5" ht="15">
      <c r="A16" s="420" t="s">
        <v>999</v>
      </c>
      <c r="B16" s="417">
        <v>3.7</v>
      </c>
      <c r="C16" s="418">
        <v>0</v>
      </c>
      <c r="D16" s="417">
        <v>8.1</v>
      </c>
      <c r="E16" s="73"/>
    </row>
    <row r="17" spans="1:5" ht="15">
      <c r="A17" s="420" t="s">
        <v>18</v>
      </c>
      <c r="B17" s="417">
        <v>2.5</v>
      </c>
      <c r="C17" s="418">
        <v>1.8</v>
      </c>
      <c r="D17" s="417">
        <v>3.1</v>
      </c>
      <c r="E17" s="73"/>
    </row>
    <row r="18" spans="1:5" ht="15">
      <c r="A18" s="420" t="s">
        <v>1000</v>
      </c>
      <c r="B18" s="417">
        <v>9</v>
      </c>
      <c r="C18" s="418">
        <v>7.1</v>
      </c>
      <c r="D18" s="417">
        <v>10.9</v>
      </c>
      <c r="E18" s="73"/>
    </row>
    <row r="19" spans="1:5" ht="15">
      <c r="A19" s="420" t="s">
        <v>21</v>
      </c>
      <c r="B19" s="417">
        <v>9.4</v>
      </c>
      <c r="C19" s="418">
        <v>6.6</v>
      </c>
      <c r="D19" s="417">
        <v>12.3</v>
      </c>
      <c r="E19" s="73"/>
    </row>
    <row r="20" spans="1:5" ht="15">
      <c r="A20" s="73"/>
      <c r="B20" s="418"/>
      <c r="C20" s="418"/>
      <c r="D20" s="418"/>
      <c r="E20" s="73"/>
    </row>
    <row r="21" spans="1:5" ht="15">
      <c r="A21" s="387" t="s">
        <v>184</v>
      </c>
      <c r="B21" s="417">
        <v>19.7</v>
      </c>
      <c r="C21" s="418">
        <v>18.7</v>
      </c>
      <c r="D21" s="417">
        <v>20.6</v>
      </c>
      <c r="E21" s="73"/>
    </row>
    <row r="22" spans="1:5" ht="15">
      <c r="A22" s="387" t="s">
        <v>992</v>
      </c>
      <c r="B22" s="418"/>
      <c r="C22" s="418"/>
      <c r="D22" s="417"/>
      <c r="E22" s="73"/>
    </row>
    <row r="23" spans="1:5" ht="15">
      <c r="A23" s="420" t="s">
        <v>1001</v>
      </c>
      <c r="B23" s="416">
        <v>15.4</v>
      </c>
      <c r="C23" s="418">
        <v>14.4</v>
      </c>
      <c r="D23" s="417">
        <v>16.5</v>
      </c>
      <c r="E23" s="73"/>
    </row>
    <row r="24" spans="1:5" ht="15">
      <c r="A24" s="420" t="s">
        <v>1002</v>
      </c>
      <c r="B24" s="418">
        <v>22.5</v>
      </c>
      <c r="C24" s="418">
        <v>21.3</v>
      </c>
      <c r="D24" s="417">
        <v>23.8</v>
      </c>
      <c r="E24" s="73"/>
    </row>
    <row r="25" spans="1:5" ht="15">
      <c r="A25" s="420" t="s">
        <v>1003</v>
      </c>
      <c r="B25" s="416">
        <v>25.3</v>
      </c>
      <c r="C25" s="418">
        <v>22.9</v>
      </c>
      <c r="D25" s="418">
        <v>27.7</v>
      </c>
      <c r="E25" s="73"/>
    </row>
    <row r="26" spans="1:5" ht="15">
      <c r="A26" s="387" t="s">
        <v>996</v>
      </c>
      <c r="B26" s="418"/>
      <c r="C26" s="418"/>
      <c r="D26" s="418"/>
      <c r="E26" s="73"/>
    </row>
    <row r="27" spans="1:5" ht="15">
      <c r="A27" s="420" t="s">
        <v>987</v>
      </c>
      <c r="B27" s="417">
        <v>13.7</v>
      </c>
      <c r="C27" s="418">
        <v>12.3</v>
      </c>
      <c r="D27" s="417">
        <v>15.1</v>
      </c>
      <c r="E27" s="73"/>
    </row>
    <row r="28" spans="1:5" ht="15">
      <c r="A28" s="420" t="s">
        <v>988</v>
      </c>
      <c r="B28" s="417">
        <v>19</v>
      </c>
      <c r="C28" s="418">
        <v>17.7</v>
      </c>
      <c r="D28" s="418">
        <v>20.3</v>
      </c>
      <c r="E28" s="73"/>
    </row>
    <row r="29" spans="1:5" ht="15">
      <c r="A29" s="420" t="s">
        <v>989</v>
      </c>
      <c r="B29" s="417">
        <v>22.1</v>
      </c>
      <c r="C29" s="418">
        <v>20.6</v>
      </c>
      <c r="D29" s="418">
        <v>23.6</v>
      </c>
      <c r="E29" s="73"/>
    </row>
    <row r="30" spans="1:5" ht="15">
      <c r="A30" s="420" t="s">
        <v>990</v>
      </c>
      <c r="B30" s="417">
        <v>24.3</v>
      </c>
      <c r="C30" s="418">
        <v>22.5</v>
      </c>
      <c r="D30" s="418">
        <v>26.2</v>
      </c>
      <c r="E30" s="73"/>
    </row>
    <row r="31" spans="1:5" ht="15">
      <c r="A31" s="387" t="s">
        <v>563</v>
      </c>
      <c r="B31" s="418"/>
      <c r="C31" s="418"/>
      <c r="D31" s="418"/>
      <c r="E31" s="73"/>
    </row>
    <row r="32" spans="1:5" ht="15">
      <c r="A32" s="420" t="s">
        <v>997</v>
      </c>
      <c r="B32" s="417">
        <v>27</v>
      </c>
      <c r="C32" s="418">
        <v>21.2</v>
      </c>
      <c r="D32" s="418">
        <v>32.8</v>
      </c>
      <c r="E32" s="73"/>
    </row>
    <row r="33" spans="1:5" ht="15">
      <c r="A33" s="420" t="s">
        <v>216</v>
      </c>
      <c r="B33" s="417">
        <v>10</v>
      </c>
      <c r="C33" s="418">
        <v>7.4</v>
      </c>
      <c r="D33" s="418">
        <v>12.5</v>
      </c>
      <c r="E33" s="73"/>
    </row>
    <row r="34" spans="1:5" ht="15">
      <c r="A34" s="420" t="s">
        <v>998</v>
      </c>
      <c r="B34" s="417">
        <v>25.9</v>
      </c>
      <c r="C34" s="418">
        <v>21.9</v>
      </c>
      <c r="D34" s="418">
        <v>29.9</v>
      </c>
      <c r="E34" s="73"/>
    </row>
    <row r="35" spans="1:5" ht="15">
      <c r="A35" s="420" t="s">
        <v>999</v>
      </c>
      <c r="B35" s="417">
        <v>19.4</v>
      </c>
      <c r="C35" s="418">
        <v>11.7</v>
      </c>
      <c r="D35" s="418">
        <v>27</v>
      </c>
      <c r="E35" s="73"/>
    </row>
    <row r="36" spans="1:5" ht="15">
      <c r="A36" s="420" t="s">
        <v>18</v>
      </c>
      <c r="B36" s="417">
        <v>17</v>
      </c>
      <c r="C36" s="418">
        <v>15.9</v>
      </c>
      <c r="D36" s="418">
        <v>18.1</v>
      </c>
      <c r="E36" s="73"/>
    </row>
    <row r="37" spans="1:5" ht="15">
      <c r="A37" s="420" t="s">
        <v>1000</v>
      </c>
      <c r="B37" s="417">
        <v>23.6</v>
      </c>
      <c r="C37" s="418">
        <v>22.1</v>
      </c>
      <c r="D37" s="418">
        <v>25.1</v>
      </c>
      <c r="E37" s="73"/>
    </row>
    <row r="38" spans="1:5" ht="15">
      <c r="A38" s="421" t="s">
        <v>21</v>
      </c>
      <c r="B38" s="415">
        <v>28.1</v>
      </c>
      <c r="C38" s="422">
        <v>25.7</v>
      </c>
      <c r="D38" s="422">
        <v>30.5</v>
      </c>
      <c r="E38" s="73"/>
    </row>
    <row r="39" ht="15">
      <c r="A39" s="423" t="s">
        <v>1005</v>
      </c>
    </row>
    <row r="40" ht="15">
      <c r="A40" s="364" t="s">
        <v>193</v>
      </c>
    </row>
    <row r="42" spans="1:2" ht="15">
      <c r="A42" s="469" t="s">
        <v>1034</v>
      </c>
      <c r="B42" s="469"/>
    </row>
  </sheetData>
  <sheetProtection/>
  <mergeCells count="1">
    <mergeCell ref="A42:B42"/>
  </mergeCells>
  <hyperlinks>
    <hyperlink ref="A42:B42" location="Contents!A1" display="Back to contents"/>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E9"/>
  <sheetViews>
    <sheetView zoomScalePageLayoutView="0" workbookViewId="0" topLeftCell="A1">
      <selection activeCell="A9" sqref="A9:B9"/>
    </sheetView>
  </sheetViews>
  <sheetFormatPr defaultColWidth="9.140625" defaultRowHeight="15"/>
  <cols>
    <col min="2" max="2" width="10.57421875" style="0" customWidth="1"/>
    <col min="3" max="3" width="9.28125" style="0" customWidth="1"/>
    <col min="4" max="4" width="15.00390625" style="0" customWidth="1"/>
  </cols>
  <sheetData>
    <row r="1" spans="1:5" ht="15">
      <c r="A1" s="213" t="s">
        <v>1008</v>
      </c>
      <c r="B1" s="213"/>
      <c r="C1" s="213"/>
      <c r="D1" s="213"/>
      <c r="E1" s="213"/>
    </row>
    <row r="2" spans="1:5" ht="36.75">
      <c r="A2" s="218"/>
      <c r="B2" s="426" t="s">
        <v>1007</v>
      </c>
      <c r="C2" s="426" t="s">
        <v>1006</v>
      </c>
      <c r="D2" s="426" t="s">
        <v>1010</v>
      </c>
      <c r="E2" s="213"/>
    </row>
    <row r="3" spans="1:5" ht="15">
      <c r="A3" s="213">
        <v>2012</v>
      </c>
      <c r="B3" s="424">
        <v>1766</v>
      </c>
      <c r="C3" s="424">
        <v>887</v>
      </c>
      <c r="D3" s="424">
        <v>43</v>
      </c>
      <c r="E3" s="213"/>
    </row>
    <row r="4" spans="1:5" ht="15">
      <c r="A4" s="213">
        <v>2013</v>
      </c>
      <c r="B4" s="424">
        <v>1980</v>
      </c>
      <c r="C4" s="424">
        <v>748</v>
      </c>
      <c r="D4" s="424">
        <v>0</v>
      </c>
      <c r="E4" s="213"/>
    </row>
    <row r="5" spans="1:5" ht="15">
      <c r="A5" s="216">
        <v>2014</v>
      </c>
      <c r="B5" s="425">
        <v>2363</v>
      </c>
      <c r="C5" s="425">
        <v>762</v>
      </c>
      <c r="D5" s="425">
        <v>0</v>
      </c>
      <c r="E5" s="213"/>
    </row>
    <row r="6" spans="1:5" ht="65.25" customHeight="1">
      <c r="A6" s="525" t="s">
        <v>1011</v>
      </c>
      <c r="B6" s="525"/>
      <c r="C6" s="525"/>
      <c r="D6" s="525"/>
      <c r="E6" s="213"/>
    </row>
    <row r="7" ht="15">
      <c r="A7" s="213" t="s">
        <v>1009</v>
      </c>
    </row>
    <row r="9" spans="1:2" ht="15">
      <c r="A9" s="469" t="s">
        <v>1034</v>
      </c>
      <c r="B9" s="469"/>
    </row>
  </sheetData>
  <sheetProtection/>
  <mergeCells count="2">
    <mergeCell ref="A6:D6"/>
    <mergeCell ref="A9:B9"/>
  </mergeCells>
  <hyperlinks>
    <hyperlink ref="A9:B9" location="Contents!A1" display="Back to contents"/>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V18"/>
  <sheetViews>
    <sheetView zoomScalePageLayoutView="0" workbookViewId="0" topLeftCell="A1">
      <selection activeCell="A18" sqref="A18:B18"/>
    </sheetView>
  </sheetViews>
  <sheetFormatPr defaultColWidth="9.140625" defaultRowHeight="15"/>
  <cols>
    <col min="1" max="1" width="10.00390625" style="125" customWidth="1"/>
    <col min="2" max="2" width="9.140625" style="125" customWidth="1"/>
    <col min="3" max="3" width="1.421875" style="125" customWidth="1"/>
    <col min="4" max="4" width="11.28125" style="125" customWidth="1"/>
    <col min="5" max="6" width="11.140625" style="125" customWidth="1"/>
    <col min="7" max="7" width="1.421875" style="125" customWidth="1"/>
    <col min="8" max="8" width="10.140625" style="125" customWidth="1"/>
    <col min="9" max="10" width="9.140625" style="125" customWidth="1"/>
    <col min="11" max="11" width="1.421875" style="125" customWidth="1"/>
    <col min="12" max="12" width="11.140625" style="125" customWidth="1"/>
    <col min="13" max="13" width="15.8515625" style="125" customWidth="1"/>
    <col min="14" max="14" width="14.28125" style="125" customWidth="1"/>
    <col min="15" max="15" width="1.421875" style="125" customWidth="1"/>
    <col min="16" max="16" width="10.8515625" style="125" customWidth="1"/>
    <col min="17" max="17" width="13.140625" style="125" customWidth="1"/>
    <col min="18" max="18" width="12.28125" style="125" customWidth="1"/>
    <col min="19" max="19" width="1.421875" style="125" customWidth="1"/>
    <col min="20" max="20" width="10.421875" style="125" customWidth="1"/>
    <col min="21" max="22" width="9.140625" style="125" customWidth="1"/>
  </cols>
  <sheetData>
    <row r="1" spans="1:12" ht="15">
      <c r="A1" s="527" t="s">
        <v>1023</v>
      </c>
      <c r="B1" s="527"/>
      <c r="C1" s="527"/>
      <c r="D1" s="527"/>
      <c r="E1" s="527"/>
      <c r="F1" s="527"/>
      <c r="G1" s="527"/>
      <c r="H1" s="527"/>
      <c r="I1" s="527"/>
      <c r="J1" s="527"/>
      <c r="K1" s="527"/>
      <c r="L1" s="527"/>
    </row>
    <row r="2" spans="1:22" ht="50.25" customHeight="1">
      <c r="A2" s="435" t="s">
        <v>644</v>
      </c>
      <c r="B2" s="224" t="s">
        <v>645</v>
      </c>
      <c r="C2" s="218"/>
      <c r="D2" s="302" t="s">
        <v>646</v>
      </c>
      <c r="E2" s="302" t="s">
        <v>647</v>
      </c>
      <c r="F2" s="302" t="s">
        <v>1019</v>
      </c>
      <c r="G2" s="302"/>
      <c r="H2" s="302" t="s">
        <v>648</v>
      </c>
      <c r="I2" s="302" t="s">
        <v>649</v>
      </c>
      <c r="J2" s="302" t="s">
        <v>1018</v>
      </c>
      <c r="K2" s="278"/>
      <c r="L2" s="355" t="s">
        <v>1015</v>
      </c>
      <c r="M2" s="355" t="s">
        <v>1016</v>
      </c>
      <c r="N2" s="355" t="s">
        <v>1017</v>
      </c>
      <c r="O2" s="355"/>
      <c r="P2" s="430" t="s">
        <v>1012</v>
      </c>
      <c r="Q2" s="430" t="s">
        <v>1013</v>
      </c>
      <c r="R2" s="430" t="s">
        <v>1014</v>
      </c>
      <c r="S2" s="218"/>
      <c r="T2" s="430" t="s">
        <v>1020</v>
      </c>
      <c r="U2" s="430" t="s">
        <v>1021</v>
      </c>
      <c r="V2" s="430" t="s">
        <v>1022</v>
      </c>
    </row>
    <row r="3" spans="1:22" ht="15">
      <c r="A3" s="277" t="s">
        <v>650</v>
      </c>
      <c r="B3" s="36">
        <v>766657</v>
      </c>
      <c r="D3" s="36">
        <v>3394</v>
      </c>
      <c r="E3" s="279">
        <v>590</v>
      </c>
      <c r="F3" s="36">
        <v>2317</v>
      </c>
      <c r="G3" s="36"/>
      <c r="H3" s="279">
        <v>443</v>
      </c>
      <c r="I3" s="279">
        <v>77</v>
      </c>
      <c r="J3" s="279">
        <v>302</v>
      </c>
      <c r="L3" s="436">
        <f>D3/P3</f>
        <v>0.032927160541736195</v>
      </c>
      <c r="M3" s="436">
        <f>E3/Q3</f>
        <v>0.25719267654751526</v>
      </c>
      <c r="N3" s="436">
        <f>F3/R3</f>
        <v>0.23345088161209068</v>
      </c>
      <c r="O3" s="436"/>
      <c r="P3" s="427">
        <v>103076</v>
      </c>
      <c r="Q3" s="427">
        <v>2294</v>
      </c>
      <c r="R3" s="427">
        <v>9925</v>
      </c>
      <c r="T3" s="203">
        <v>13444.865174386981</v>
      </c>
      <c r="U3" s="203">
        <v>299.2211640929386</v>
      </c>
      <c r="V3" s="203">
        <v>1294.5815403759439</v>
      </c>
    </row>
    <row r="4" spans="1:22" ht="15">
      <c r="A4" s="277" t="s">
        <v>651</v>
      </c>
      <c r="B4" s="36">
        <v>780708</v>
      </c>
      <c r="D4" s="36">
        <v>3409</v>
      </c>
      <c r="E4" s="279">
        <v>579</v>
      </c>
      <c r="F4" s="36">
        <v>1996</v>
      </c>
      <c r="G4" s="36"/>
      <c r="H4" s="279">
        <v>437</v>
      </c>
      <c r="I4" s="279">
        <v>74</v>
      </c>
      <c r="J4" s="279">
        <v>256</v>
      </c>
      <c r="L4" s="436">
        <f aca="true" t="shared" si="0" ref="L4:L13">D4/P4</f>
        <v>0.03291334781559257</v>
      </c>
      <c r="M4" s="436">
        <f aca="true" t="shared" si="1" ref="M4:M13">E4/Q4</f>
        <v>0.2372950819672131</v>
      </c>
      <c r="N4" s="436">
        <f aca="true" t="shared" si="2" ref="N4:N13">F4/R4</f>
        <v>0.23407998123607365</v>
      </c>
      <c r="O4" s="436"/>
      <c r="P4" s="427">
        <v>103575</v>
      </c>
      <c r="Q4" s="427">
        <v>2440</v>
      </c>
      <c r="R4" s="427">
        <v>8527</v>
      </c>
      <c r="T4" s="203">
        <v>13266.803977927728</v>
      </c>
      <c r="U4" s="203">
        <v>312.5368255480922</v>
      </c>
      <c r="V4" s="203">
        <v>1092.2137342002388</v>
      </c>
    </row>
    <row r="5" spans="1:22" ht="15">
      <c r="A5" s="277" t="s">
        <v>652</v>
      </c>
      <c r="B5" s="36">
        <v>794026</v>
      </c>
      <c r="D5" s="36">
        <v>3287</v>
      </c>
      <c r="E5" s="279">
        <v>546</v>
      </c>
      <c r="F5" s="36">
        <v>1940</v>
      </c>
      <c r="G5" s="36"/>
      <c r="H5" s="279">
        <v>414</v>
      </c>
      <c r="I5" s="279">
        <v>69</v>
      </c>
      <c r="J5" s="279">
        <v>244</v>
      </c>
      <c r="L5" s="436">
        <f t="shared" si="0"/>
        <v>0.030398875417325603</v>
      </c>
      <c r="M5" s="436">
        <f t="shared" si="1"/>
        <v>0.24299065420560748</v>
      </c>
      <c r="N5" s="436">
        <f t="shared" si="2"/>
        <v>0.24054556726596404</v>
      </c>
      <c r="O5" s="436"/>
      <c r="P5" s="427">
        <v>108129</v>
      </c>
      <c r="Q5" s="427">
        <v>2247</v>
      </c>
      <c r="R5" s="427">
        <v>8065</v>
      </c>
      <c r="T5" s="203">
        <v>13617.81604128832</v>
      </c>
      <c r="U5" s="203">
        <v>282.9882144917169</v>
      </c>
      <c r="V5" s="203">
        <v>1015.7098130287925</v>
      </c>
    </row>
    <row r="6" spans="1:22" ht="15">
      <c r="A6" s="277" t="s">
        <v>653</v>
      </c>
      <c r="B6" s="36">
        <v>802639</v>
      </c>
      <c r="D6" s="36">
        <v>3212</v>
      </c>
      <c r="E6" s="279">
        <v>567</v>
      </c>
      <c r="F6" s="36">
        <v>1923</v>
      </c>
      <c r="G6" s="36"/>
      <c r="H6" s="279">
        <v>400</v>
      </c>
      <c r="I6" s="279">
        <v>71</v>
      </c>
      <c r="J6" s="279">
        <v>240</v>
      </c>
      <c r="L6" s="436">
        <f t="shared" si="0"/>
        <v>0.03127495082861093</v>
      </c>
      <c r="M6" s="436">
        <f t="shared" si="1"/>
        <v>0.26177285318559557</v>
      </c>
      <c r="N6" s="436">
        <f t="shared" si="2"/>
        <v>0.23471255950201392</v>
      </c>
      <c r="O6" s="436"/>
      <c r="P6" s="427">
        <v>102702</v>
      </c>
      <c r="Q6" s="427">
        <v>2166</v>
      </c>
      <c r="R6" s="427">
        <v>8193</v>
      </c>
      <c r="T6" s="203">
        <v>12795.540710082614</v>
      </c>
      <c r="U6" s="203">
        <v>269.85979998480013</v>
      </c>
      <c r="V6" s="203">
        <v>1020.7577752887662</v>
      </c>
    </row>
    <row r="7" spans="1:22" ht="15">
      <c r="A7" s="277" t="s">
        <v>654</v>
      </c>
      <c r="B7" s="36">
        <v>818443</v>
      </c>
      <c r="D7" s="36">
        <v>3202</v>
      </c>
      <c r="E7" s="279">
        <v>534</v>
      </c>
      <c r="F7" s="36">
        <v>1898</v>
      </c>
      <c r="G7" s="36"/>
      <c r="H7" s="279">
        <v>391</v>
      </c>
      <c r="I7" s="279">
        <v>65</v>
      </c>
      <c r="J7" s="279">
        <v>232</v>
      </c>
      <c r="L7" s="436">
        <f t="shared" si="0"/>
        <v>0.030972509721228066</v>
      </c>
      <c r="M7" s="436">
        <f t="shared" si="1"/>
        <v>0.2557471264367816</v>
      </c>
      <c r="N7" s="436">
        <f t="shared" si="2"/>
        <v>0.25092543627710207</v>
      </c>
      <c r="O7" s="436"/>
      <c r="P7" s="427">
        <v>103382</v>
      </c>
      <c r="Q7" s="427">
        <v>2088</v>
      </c>
      <c r="R7" s="427">
        <v>7564</v>
      </c>
      <c r="T7" s="203">
        <v>12631.545507750692</v>
      </c>
      <c r="U7" s="203">
        <v>255.11856048619146</v>
      </c>
      <c r="V7" s="203">
        <v>924.1938656693258</v>
      </c>
    </row>
    <row r="8" spans="1:22" ht="15">
      <c r="A8" s="277" t="s">
        <v>655</v>
      </c>
      <c r="B8" s="36">
        <v>832368</v>
      </c>
      <c r="D8" s="36">
        <v>4212</v>
      </c>
      <c r="E8" s="279">
        <v>753</v>
      </c>
      <c r="F8" s="36">
        <v>2192</v>
      </c>
      <c r="G8" s="36"/>
      <c r="H8" s="279">
        <v>506</v>
      </c>
      <c r="I8" s="279">
        <v>90</v>
      </c>
      <c r="J8" s="279">
        <v>263</v>
      </c>
      <c r="L8" s="436">
        <f t="shared" si="0"/>
        <v>0.04384166206946801</v>
      </c>
      <c r="M8" s="436">
        <f t="shared" si="1"/>
        <v>0.34812760055478503</v>
      </c>
      <c r="N8" s="436">
        <f t="shared" si="2"/>
        <v>0.2890295358649789</v>
      </c>
      <c r="O8" s="436"/>
      <c r="P8" s="427">
        <v>96073</v>
      </c>
      <c r="Q8" s="427">
        <v>2163</v>
      </c>
      <c r="R8" s="427">
        <v>7584</v>
      </c>
      <c r="T8" s="203">
        <v>11542.130403859832</v>
      </c>
      <c r="U8" s="203">
        <v>259.86102300905367</v>
      </c>
      <c r="V8" s="203">
        <v>911.1354593160718</v>
      </c>
    </row>
    <row r="9" spans="1:22" ht="15">
      <c r="A9" s="277" t="s">
        <v>656</v>
      </c>
      <c r="B9" s="36">
        <v>843316</v>
      </c>
      <c r="D9" s="36">
        <v>4650</v>
      </c>
      <c r="E9" s="279">
        <v>767</v>
      </c>
      <c r="F9" s="36">
        <v>2255</v>
      </c>
      <c r="G9" s="36"/>
      <c r="H9" s="279">
        <v>551</v>
      </c>
      <c r="I9" s="279">
        <v>91</v>
      </c>
      <c r="J9" s="279">
        <v>267</v>
      </c>
      <c r="L9" s="436">
        <f t="shared" si="0"/>
        <v>0.04970285176792509</v>
      </c>
      <c r="M9" s="436">
        <f t="shared" si="1"/>
        <v>0.3883544303797468</v>
      </c>
      <c r="N9" s="436">
        <f t="shared" si="2"/>
        <v>0.3226960503720664</v>
      </c>
      <c r="O9" s="436"/>
      <c r="P9" s="427">
        <v>93556</v>
      </c>
      <c r="Q9" s="427">
        <v>1975</v>
      </c>
      <c r="R9" s="427">
        <v>6988</v>
      </c>
      <c r="T9" s="203">
        <v>11093.824853317143</v>
      </c>
      <c r="U9" s="203">
        <v>234.19453680470903</v>
      </c>
      <c r="V9" s="203">
        <v>828.6336319955983</v>
      </c>
    </row>
    <row r="10" spans="1:22" ht="15">
      <c r="A10" s="277" t="s">
        <v>657</v>
      </c>
      <c r="B10" s="36">
        <v>854265</v>
      </c>
      <c r="D10" s="36">
        <v>4561</v>
      </c>
      <c r="E10" s="279">
        <v>718</v>
      </c>
      <c r="F10" s="36">
        <v>1951</v>
      </c>
      <c r="G10" s="36"/>
      <c r="H10" s="279">
        <v>534</v>
      </c>
      <c r="I10" s="279">
        <v>84</v>
      </c>
      <c r="J10" s="279">
        <v>228</v>
      </c>
      <c r="L10" s="436">
        <f t="shared" si="0"/>
        <v>0.05107102466771921</v>
      </c>
      <c r="M10" s="436">
        <f t="shared" si="1"/>
        <v>0.3572139303482587</v>
      </c>
      <c r="N10" s="436">
        <f t="shared" si="2"/>
        <v>0.30806884572872256</v>
      </c>
      <c r="O10" s="436"/>
      <c r="P10" s="427">
        <v>89307</v>
      </c>
      <c r="Q10" s="428">
        <v>2010</v>
      </c>
      <c r="R10" s="427">
        <v>6333</v>
      </c>
      <c r="T10" s="203">
        <v>10454.250144861371</v>
      </c>
      <c r="U10" s="203">
        <v>235.2899861284262</v>
      </c>
      <c r="V10" s="203">
        <v>741.3390458464294</v>
      </c>
    </row>
    <row r="11" spans="1:22" ht="15">
      <c r="A11" s="277" t="s">
        <v>658</v>
      </c>
      <c r="B11" s="36">
        <v>863561</v>
      </c>
      <c r="D11" s="36">
        <v>4319</v>
      </c>
      <c r="E11" s="279">
        <v>614</v>
      </c>
      <c r="F11" s="36">
        <v>1921</v>
      </c>
      <c r="G11" s="36"/>
      <c r="H11" s="279">
        <v>500</v>
      </c>
      <c r="I11" s="279">
        <v>71</v>
      </c>
      <c r="J11" s="279">
        <v>222</v>
      </c>
      <c r="L11" s="436">
        <f t="shared" si="0"/>
        <v>0.053773749346348265</v>
      </c>
      <c r="M11" s="436">
        <f t="shared" si="1"/>
        <v>0.41683638832315</v>
      </c>
      <c r="N11" s="436">
        <f t="shared" si="2"/>
        <v>0.3411472207423193</v>
      </c>
      <c r="O11" s="436"/>
      <c r="P11" s="427">
        <v>80318</v>
      </c>
      <c r="Q11" s="428">
        <v>1473</v>
      </c>
      <c r="R11" s="427">
        <v>5631</v>
      </c>
      <c r="T11" s="203">
        <v>9300.79056372393</v>
      </c>
      <c r="U11" s="203">
        <v>170.57277945622835</v>
      </c>
      <c r="V11" s="203">
        <v>652.0674277786977</v>
      </c>
    </row>
    <row r="12" spans="1:22" ht="15">
      <c r="A12" s="277" t="s">
        <v>659</v>
      </c>
      <c r="B12" s="36">
        <v>876999</v>
      </c>
      <c r="D12" s="36">
        <v>4714</v>
      </c>
      <c r="E12" s="279">
        <v>535</v>
      </c>
      <c r="F12" s="36">
        <v>1823</v>
      </c>
      <c r="G12" s="36"/>
      <c r="H12" s="279">
        <v>538</v>
      </c>
      <c r="I12" s="279">
        <v>61</v>
      </c>
      <c r="J12" s="279">
        <v>208</v>
      </c>
      <c r="L12" s="436">
        <f t="shared" si="0"/>
        <v>0.06402107779226424</v>
      </c>
      <c r="M12" s="436">
        <f t="shared" si="1"/>
        <v>0.41927899686520376</v>
      </c>
      <c r="N12" s="436">
        <f t="shared" si="2"/>
        <v>0.3715858132898492</v>
      </c>
      <c r="O12" s="436"/>
      <c r="P12" s="427">
        <v>73632</v>
      </c>
      <c r="Q12" s="429">
        <v>1276</v>
      </c>
      <c r="R12" s="429">
        <v>4906</v>
      </c>
      <c r="T12" s="203">
        <v>8395.904670358803</v>
      </c>
      <c r="U12" s="203">
        <v>145.49617502414483</v>
      </c>
      <c r="V12" s="203">
        <v>559.407707420419</v>
      </c>
    </row>
    <row r="13" spans="1:22" ht="15">
      <c r="A13" s="289" t="s">
        <v>660</v>
      </c>
      <c r="B13" s="431">
        <v>889006</v>
      </c>
      <c r="C13" s="216"/>
      <c r="D13" s="432">
        <v>4529</v>
      </c>
      <c r="E13" s="105">
        <v>446</v>
      </c>
      <c r="F13" s="432">
        <v>1160</v>
      </c>
      <c r="G13" s="432"/>
      <c r="H13" s="105">
        <v>509</v>
      </c>
      <c r="I13" s="105">
        <v>50</v>
      </c>
      <c r="J13" s="105">
        <v>130</v>
      </c>
      <c r="K13" s="216"/>
      <c r="L13" s="437">
        <f t="shared" si="0"/>
        <v>0.05624270421975511</v>
      </c>
      <c r="M13" s="437">
        <f t="shared" si="1"/>
        <v>0.40879926672777267</v>
      </c>
      <c r="N13" s="437">
        <f t="shared" si="2"/>
        <v>0.3099946552645644</v>
      </c>
      <c r="O13" s="437"/>
      <c r="P13" s="433">
        <v>80526</v>
      </c>
      <c r="Q13" s="434">
        <v>1091</v>
      </c>
      <c r="R13" s="434">
        <v>3742</v>
      </c>
      <c r="S13" s="216"/>
      <c r="T13" s="206">
        <v>9057.981610922761</v>
      </c>
      <c r="U13" s="206">
        <v>122.72133146457954</v>
      </c>
      <c r="V13" s="206">
        <v>420.91954385009774</v>
      </c>
    </row>
    <row r="14" spans="1:9" ht="57.75" customHeight="1">
      <c r="A14" s="526" t="s">
        <v>661</v>
      </c>
      <c r="B14" s="526"/>
      <c r="C14" s="526"/>
      <c r="D14" s="526"/>
      <c r="E14" s="526"/>
      <c r="F14" s="526"/>
      <c r="G14" s="526"/>
      <c r="H14" s="526"/>
      <c r="I14" s="526"/>
    </row>
    <row r="15" ht="15">
      <c r="A15" s="277" t="s">
        <v>662</v>
      </c>
    </row>
    <row r="16" ht="15">
      <c r="A16" s="438" t="s">
        <v>663</v>
      </c>
    </row>
    <row r="18" spans="1:2" ht="15">
      <c r="A18" s="469" t="s">
        <v>1034</v>
      </c>
      <c r="B18" s="469"/>
    </row>
  </sheetData>
  <sheetProtection/>
  <mergeCells count="3">
    <mergeCell ref="A14:I14"/>
    <mergeCell ref="A1:L1"/>
    <mergeCell ref="A18:B18"/>
  </mergeCells>
  <hyperlinks>
    <hyperlink ref="A16" r:id="rId1" display="http://www.cde.state.co.us/cdereval"/>
    <hyperlink ref="A18:B18" location="Contents!A1" display="Back to contents"/>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L30"/>
  <sheetViews>
    <sheetView zoomScalePageLayoutView="0" workbookViewId="0" topLeftCell="A1">
      <selection activeCell="A30" sqref="A30:B30"/>
    </sheetView>
  </sheetViews>
  <sheetFormatPr defaultColWidth="9.140625" defaultRowHeight="15"/>
  <sheetData>
    <row r="1" spans="1:12" ht="15.75" thickBot="1">
      <c r="A1" s="471" t="s">
        <v>664</v>
      </c>
      <c r="B1" s="471"/>
      <c r="C1" s="471"/>
      <c r="D1" s="471"/>
      <c r="E1" s="471"/>
      <c r="F1" s="471"/>
      <c r="G1" s="471"/>
      <c r="H1" s="471"/>
      <c r="I1" s="471"/>
      <c r="J1" s="471"/>
      <c r="K1" s="471"/>
      <c r="L1" s="471"/>
    </row>
    <row r="2" spans="1:12" ht="15.75" thickBot="1">
      <c r="A2" s="29"/>
      <c r="B2" s="33" t="s">
        <v>650</v>
      </c>
      <c r="C2" s="33" t="s">
        <v>651</v>
      </c>
      <c r="D2" s="33" t="s">
        <v>652</v>
      </c>
      <c r="E2" s="33" t="s">
        <v>653</v>
      </c>
      <c r="F2" s="33" t="s">
        <v>654</v>
      </c>
      <c r="G2" s="33" t="s">
        <v>655</v>
      </c>
      <c r="H2" s="33" t="s">
        <v>656</v>
      </c>
      <c r="I2" s="33" t="s">
        <v>657</v>
      </c>
      <c r="J2" s="33" t="s">
        <v>658</v>
      </c>
      <c r="K2" s="33" t="s">
        <v>659</v>
      </c>
      <c r="L2" s="33" t="s">
        <v>660</v>
      </c>
    </row>
    <row r="3" spans="1:12" ht="15">
      <c r="A3" s="171" t="s">
        <v>649</v>
      </c>
      <c r="B3" s="52"/>
      <c r="C3" s="52"/>
      <c r="D3" s="52"/>
      <c r="E3" s="52"/>
      <c r="F3" s="52"/>
      <c r="G3" s="52"/>
      <c r="H3" s="52"/>
      <c r="I3" s="52"/>
      <c r="J3" s="52"/>
      <c r="K3" s="52"/>
      <c r="L3" s="52"/>
    </row>
    <row r="4" ht="15">
      <c r="A4" s="184" t="s">
        <v>665</v>
      </c>
    </row>
    <row r="5" spans="1:12" ht="15">
      <c r="A5" s="185" t="s">
        <v>666</v>
      </c>
      <c r="B5" s="113">
        <v>52</v>
      </c>
      <c r="C5" s="113">
        <v>53</v>
      </c>
      <c r="D5" s="113">
        <v>66</v>
      </c>
      <c r="E5" s="113">
        <v>45</v>
      </c>
      <c r="F5" s="113">
        <v>70</v>
      </c>
      <c r="G5" s="113">
        <v>74</v>
      </c>
      <c r="H5" s="113">
        <v>51</v>
      </c>
      <c r="I5" s="113">
        <v>41</v>
      </c>
      <c r="J5" s="113">
        <v>45</v>
      </c>
      <c r="K5" s="113">
        <v>43</v>
      </c>
      <c r="L5" s="113">
        <v>51</v>
      </c>
    </row>
    <row r="6" spans="1:12" ht="15">
      <c r="A6" s="22" t="s">
        <v>667</v>
      </c>
      <c r="B6" s="180">
        <v>77</v>
      </c>
      <c r="C6" s="180">
        <v>91</v>
      </c>
      <c r="D6" s="180">
        <v>94</v>
      </c>
      <c r="E6" s="180">
        <v>72</v>
      </c>
      <c r="F6" s="180">
        <v>45</v>
      </c>
      <c r="G6" s="180">
        <v>60</v>
      </c>
      <c r="H6" s="180">
        <v>72</v>
      </c>
      <c r="I6" s="180">
        <v>92</v>
      </c>
      <c r="J6" s="180">
        <v>97</v>
      </c>
      <c r="K6" s="180">
        <v>63</v>
      </c>
      <c r="L6" s="180">
        <v>70</v>
      </c>
    </row>
    <row r="7" spans="1:12" ht="15">
      <c r="A7" s="185" t="s">
        <v>668</v>
      </c>
      <c r="B7" s="113">
        <v>69</v>
      </c>
      <c r="C7" s="113">
        <v>34</v>
      </c>
      <c r="D7" s="113">
        <v>72</v>
      </c>
      <c r="E7" s="113">
        <v>78</v>
      </c>
      <c r="F7" s="113">
        <v>81</v>
      </c>
      <c r="G7" s="113">
        <v>64</v>
      </c>
      <c r="H7" s="113">
        <v>63</v>
      </c>
      <c r="I7" s="113">
        <v>105</v>
      </c>
      <c r="J7" s="113">
        <v>89</v>
      </c>
      <c r="K7" s="113">
        <v>91</v>
      </c>
      <c r="L7" s="113">
        <v>52</v>
      </c>
    </row>
    <row r="8" spans="1:12" ht="15">
      <c r="A8" s="22" t="s">
        <v>669</v>
      </c>
      <c r="B8" s="180">
        <v>43</v>
      </c>
      <c r="C8" s="180">
        <v>52</v>
      </c>
      <c r="D8" s="180">
        <v>44</v>
      </c>
      <c r="E8" s="180">
        <v>33</v>
      </c>
      <c r="F8" s="180">
        <v>34</v>
      </c>
      <c r="G8" s="180">
        <v>36</v>
      </c>
      <c r="H8" s="180">
        <v>54</v>
      </c>
      <c r="I8" s="180">
        <v>56</v>
      </c>
      <c r="J8" s="180">
        <v>43</v>
      </c>
      <c r="K8" s="180">
        <v>28</v>
      </c>
      <c r="L8" s="180">
        <v>31</v>
      </c>
    </row>
    <row r="9" spans="1:12" ht="15">
      <c r="A9" s="186" t="s">
        <v>670</v>
      </c>
      <c r="B9" s="51"/>
      <c r="C9" s="51"/>
      <c r="D9" s="51"/>
      <c r="E9" s="51"/>
      <c r="F9" s="51"/>
      <c r="G9" s="51"/>
      <c r="H9" s="51"/>
      <c r="I9" s="51"/>
      <c r="J9" s="51"/>
      <c r="K9" s="51"/>
      <c r="L9" s="51"/>
    </row>
    <row r="10" spans="1:12" ht="15">
      <c r="A10" s="22" t="s">
        <v>666</v>
      </c>
      <c r="B10" s="180">
        <v>51</v>
      </c>
      <c r="C10" s="180">
        <v>60</v>
      </c>
      <c r="D10" s="180">
        <v>69</v>
      </c>
      <c r="E10" s="180">
        <v>77</v>
      </c>
      <c r="F10" s="180">
        <v>80</v>
      </c>
      <c r="G10" s="180">
        <v>57</v>
      </c>
      <c r="H10" s="180">
        <v>72</v>
      </c>
      <c r="I10" s="180">
        <v>35</v>
      </c>
      <c r="J10" s="180">
        <v>44</v>
      </c>
      <c r="K10" s="180">
        <v>24</v>
      </c>
      <c r="L10" s="180">
        <v>33</v>
      </c>
    </row>
    <row r="11" spans="1:12" ht="15">
      <c r="A11" s="185" t="s">
        <v>667</v>
      </c>
      <c r="B11" s="113">
        <v>78</v>
      </c>
      <c r="C11" s="113">
        <v>59</v>
      </c>
      <c r="D11" s="113">
        <v>60</v>
      </c>
      <c r="E11" s="113">
        <v>73</v>
      </c>
      <c r="F11" s="113">
        <v>48</v>
      </c>
      <c r="G11" s="113">
        <v>64</v>
      </c>
      <c r="H11" s="113">
        <v>97</v>
      </c>
      <c r="I11" s="113">
        <v>90</v>
      </c>
      <c r="J11" s="113">
        <v>59</v>
      </c>
      <c r="K11" s="113">
        <v>83</v>
      </c>
      <c r="L11" s="113">
        <v>54</v>
      </c>
    </row>
    <row r="12" spans="1:12" ht="15">
      <c r="A12" s="22" t="s">
        <v>668</v>
      </c>
      <c r="B12" s="180">
        <v>70</v>
      </c>
      <c r="C12" s="180">
        <v>66</v>
      </c>
      <c r="D12" s="180">
        <v>76</v>
      </c>
      <c r="E12" s="180">
        <v>52</v>
      </c>
      <c r="F12" s="180">
        <v>64</v>
      </c>
      <c r="G12" s="180">
        <v>112</v>
      </c>
      <c r="H12" s="180">
        <v>78</v>
      </c>
      <c r="I12" s="180">
        <v>100</v>
      </c>
      <c r="J12" s="180">
        <v>83</v>
      </c>
      <c r="K12" s="180">
        <v>70</v>
      </c>
      <c r="L12" s="180">
        <v>96</v>
      </c>
    </row>
    <row r="13" spans="1:12" ht="15">
      <c r="A13" s="185" t="s">
        <v>671</v>
      </c>
      <c r="B13" s="113">
        <v>36</v>
      </c>
      <c r="C13" s="113">
        <v>56</v>
      </c>
      <c r="D13" s="113">
        <v>21</v>
      </c>
      <c r="E13" s="113">
        <v>32</v>
      </c>
      <c r="F13" s="113">
        <v>32</v>
      </c>
      <c r="G13" s="113">
        <v>40</v>
      </c>
      <c r="H13" s="113">
        <v>28</v>
      </c>
      <c r="I13" s="113">
        <v>41</v>
      </c>
      <c r="J13" s="113">
        <v>39</v>
      </c>
      <c r="K13" s="113">
        <v>35</v>
      </c>
      <c r="L13" s="113">
        <v>28</v>
      </c>
    </row>
    <row r="15" spans="1:12" ht="15">
      <c r="A15" s="528" t="s">
        <v>648</v>
      </c>
      <c r="B15" s="528"/>
      <c r="C15" s="51"/>
      <c r="D15" s="51"/>
      <c r="E15" s="51"/>
      <c r="F15" s="51"/>
      <c r="G15" s="51"/>
      <c r="H15" s="51"/>
      <c r="I15" s="51"/>
      <c r="J15" s="51"/>
      <c r="K15" s="51"/>
      <c r="L15" s="51"/>
    </row>
    <row r="16" ht="15">
      <c r="A16" s="184" t="s">
        <v>665</v>
      </c>
    </row>
    <row r="17" spans="1:12" ht="15">
      <c r="A17" s="185" t="s">
        <v>666</v>
      </c>
      <c r="B17" s="113">
        <v>205</v>
      </c>
      <c r="C17" s="113">
        <v>218</v>
      </c>
      <c r="D17" s="113">
        <v>315</v>
      </c>
      <c r="E17" s="113">
        <v>267</v>
      </c>
      <c r="F17" s="113">
        <v>244</v>
      </c>
      <c r="G17" s="113">
        <v>231</v>
      </c>
      <c r="H17" s="113">
        <v>229</v>
      </c>
      <c r="I17" s="113">
        <v>284</v>
      </c>
      <c r="J17" s="113">
        <v>303</v>
      </c>
      <c r="K17" s="113">
        <v>190</v>
      </c>
      <c r="L17" s="113">
        <v>313</v>
      </c>
    </row>
    <row r="18" spans="1:12" ht="15">
      <c r="A18" s="22" t="s">
        <v>667</v>
      </c>
      <c r="B18" s="180">
        <v>403</v>
      </c>
      <c r="C18" s="180">
        <v>286</v>
      </c>
      <c r="D18" s="180">
        <v>397</v>
      </c>
      <c r="E18" s="180">
        <v>381</v>
      </c>
      <c r="F18" s="180">
        <v>278</v>
      </c>
      <c r="G18" s="180">
        <v>232</v>
      </c>
      <c r="H18" s="180">
        <v>268</v>
      </c>
      <c r="I18" s="180">
        <v>386</v>
      </c>
      <c r="J18" s="180">
        <v>474</v>
      </c>
      <c r="K18" s="180">
        <v>382</v>
      </c>
      <c r="L18" s="180">
        <v>460</v>
      </c>
    </row>
    <row r="19" spans="1:12" ht="15">
      <c r="A19" s="185" t="s">
        <v>668</v>
      </c>
      <c r="B19" s="113">
        <v>506</v>
      </c>
      <c r="C19" s="113">
        <v>528</v>
      </c>
      <c r="D19" s="113">
        <v>679</v>
      </c>
      <c r="E19" s="113">
        <v>526</v>
      </c>
      <c r="F19" s="113">
        <v>577</v>
      </c>
      <c r="G19" s="113">
        <v>595</v>
      </c>
      <c r="H19" s="113">
        <v>489</v>
      </c>
      <c r="I19" s="113">
        <v>681</v>
      </c>
      <c r="J19" s="113">
        <v>653</v>
      </c>
      <c r="K19" s="113">
        <v>710</v>
      </c>
      <c r="L19" s="113">
        <v>651</v>
      </c>
    </row>
    <row r="20" spans="1:12" ht="15">
      <c r="A20" s="22" t="s">
        <v>669</v>
      </c>
      <c r="B20" s="180">
        <v>667</v>
      </c>
      <c r="C20" s="180">
        <v>445</v>
      </c>
      <c r="D20" s="180">
        <v>715</v>
      </c>
      <c r="E20" s="180">
        <v>559</v>
      </c>
      <c r="F20" s="180">
        <v>520</v>
      </c>
      <c r="G20" s="180">
        <v>526</v>
      </c>
      <c r="H20" s="180">
        <v>426</v>
      </c>
      <c r="I20" s="180">
        <v>609</v>
      </c>
      <c r="J20" s="180">
        <v>680</v>
      </c>
      <c r="K20" s="180">
        <v>801</v>
      </c>
      <c r="L20" s="180">
        <v>658</v>
      </c>
    </row>
    <row r="21" spans="1:12" ht="15">
      <c r="A21" s="186" t="s">
        <v>670</v>
      </c>
      <c r="B21" s="51"/>
      <c r="C21" s="51"/>
      <c r="D21" s="51"/>
      <c r="E21" s="51"/>
      <c r="F21" s="51"/>
      <c r="G21" s="51"/>
      <c r="H21" s="51"/>
      <c r="I21" s="51"/>
      <c r="J21" s="51"/>
      <c r="K21" s="51"/>
      <c r="L21" s="51"/>
    </row>
    <row r="22" spans="1:12" ht="15">
      <c r="A22" s="22" t="s">
        <v>666</v>
      </c>
      <c r="B22" s="180">
        <v>263</v>
      </c>
      <c r="C22" s="180">
        <v>248</v>
      </c>
      <c r="D22" s="180">
        <v>296</v>
      </c>
      <c r="E22" s="180">
        <v>315</v>
      </c>
      <c r="F22" s="180">
        <v>326</v>
      </c>
      <c r="G22" s="180">
        <v>362</v>
      </c>
      <c r="H22" s="180">
        <v>362</v>
      </c>
      <c r="I22" s="180">
        <v>419</v>
      </c>
      <c r="J22" s="180">
        <v>266</v>
      </c>
      <c r="K22" s="180">
        <v>180</v>
      </c>
      <c r="L22" s="180">
        <v>302</v>
      </c>
    </row>
    <row r="23" spans="1:12" ht="15">
      <c r="A23" s="185" t="s">
        <v>667</v>
      </c>
      <c r="B23" s="113">
        <v>279</v>
      </c>
      <c r="C23" s="113">
        <v>320</v>
      </c>
      <c r="D23" s="113">
        <v>317</v>
      </c>
      <c r="E23" s="113">
        <v>251</v>
      </c>
      <c r="F23" s="113">
        <v>280</v>
      </c>
      <c r="G23" s="113">
        <v>336</v>
      </c>
      <c r="H23" s="113">
        <v>512</v>
      </c>
      <c r="I23" s="113">
        <v>444</v>
      </c>
      <c r="J23" s="113">
        <v>380</v>
      </c>
      <c r="K23" s="113">
        <v>399</v>
      </c>
      <c r="L23" s="113">
        <v>459</v>
      </c>
    </row>
    <row r="24" spans="1:12" ht="15">
      <c r="A24" s="22" t="s">
        <v>668</v>
      </c>
      <c r="B24" s="180">
        <v>653</v>
      </c>
      <c r="C24" s="180">
        <v>431</v>
      </c>
      <c r="D24" s="180">
        <v>439</v>
      </c>
      <c r="E24" s="180">
        <v>485</v>
      </c>
      <c r="F24" s="180">
        <v>371</v>
      </c>
      <c r="G24" s="180">
        <v>632</v>
      </c>
      <c r="H24" s="180">
        <v>571</v>
      </c>
      <c r="I24" s="180">
        <v>588</v>
      </c>
      <c r="J24" s="180">
        <v>513</v>
      </c>
      <c r="K24" s="180">
        <v>692</v>
      </c>
      <c r="L24" s="180">
        <v>713</v>
      </c>
    </row>
    <row r="25" spans="1:12" ht="15.75" thickBot="1">
      <c r="A25" s="187" t="s">
        <v>671</v>
      </c>
      <c r="B25" s="188">
        <v>406</v>
      </c>
      <c r="C25" s="188">
        <v>350</v>
      </c>
      <c r="D25" s="188">
        <v>423</v>
      </c>
      <c r="E25" s="188">
        <v>335</v>
      </c>
      <c r="F25" s="188">
        <v>281</v>
      </c>
      <c r="G25" s="188">
        <v>443</v>
      </c>
      <c r="H25" s="188">
        <v>471</v>
      </c>
      <c r="I25" s="188">
        <v>478</v>
      </c>
      <c r="J25" s="188">
        <v>467</v>
      </c>
      <c r="K25" s="188">
        <v>616</v>
      </c>
      <c r="L25" s="188">
        <v>506</v>
      </c>
    </row>
    <row r="26" spans="1:12" ht="36.75" customHeight="1">
      <c r="A26" s="529" t="s">
        <v>672</v>
      </c>
      <c r="B26" s="529"/>
      <c r="C26" s="529"/>
      <c r="D26" s="529"/>
      <c r="E26" s="529"/>
      <c r="F26" s="529"/>
      <c r="G26" s="529"/>
      <c r="H26" s="529"/>
      <c r="I26" s="529"/>
      <c r="J26" s="529"/>
      <c r="K26" s="529"/>
      <c r="L26" s="529"/>
    </row>
    <row r="27" ht="15">
      <c r="A27" s="42" t="s">
        <v>662</v>
      </c>
    </row>
    <row r="28" ht="15">
      <c r="A28" s="183" t="s">
        <v>663</v>
      </c>
    </row>
    <row r="30" spans="1:2" ht="15">
      <c r="A30" s="469" t="s">
        <v>1034</v>
      </c>
      <c r="B30" s="469"/>
    </row>
  </sheetData>
  <sheetProtection/>
  <mergeCells count="4">
    <mergeCell ref="A1:L1"/>
    <mergeCell ref="A15:B15"/>
    <mergeCell ref="A26:L26"/>
    <mergeCell ref="A30:B30"/>
  </mergeCells>
  <hyperlinks>
    <hyperlink ref="A28" r:id="rId1" display="http://www.cde.state.co.us/cdereval"/>
    <hyperlink ref="A30:B30" location="Contents!A1" display="Back to contents"/>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B14"/>
  <sheetViews>
    <sheetView zoomScalePageLayoutView="0" workbookViewId="0" topLeftCell="A1">
      <selection activeCell="A14" sqref="A14:B14"/>
    </sheetView>
  </sheetViews>
  <sheetFormatPr defaultColWidth="9.140625" defaultRowHeight="15"/>
  <cols>
    <col min="2" max="2" width="23.57421875" style="0" customWidth="1"/>
  </cols>
  <sheetData>
    <row r="1" spans="1:2" ht="15">
      <c r="A1" s="381" t="s">
        <v>967</v>
      </c>
      <c r="B1" s="73"/>
    </row>
    <row r="2" spans="1:2" ht="56.25" customHeight="1">
      <c r="A2" s="287" t="s">
        <v>58</v>
      </c>
      <c r="B2" s="369" t="s">
        <v>968</v>
      </c>
    </row>
    <row r="3" spans="1:2" ht="15">
      <c r="A3" s="382">
        <v>2007</v>
      </c>
      <c r="B3" s="380">
        <v>2630</v>
      </c>
    </row>
    <row r="4" spans="1:2" ht="15">
      <c r="A4" s="382">
        <v>2008</v>
      </c>
      <c r="B4" s="380">
        <v>2932</v>
      </c>
    </row>
    <row r="5" spans="1:2" ht="15">
      <c r="A5" s="382">
        <v>2009</v>
      </c>
      <c r="B5" s="380">
        <v>2812</v>
      </c>
    </row>
    <row r="6" spans="1:2" ht="15">
      <c r="A6" s="382">
        <v>2010</v>
      </c>
      <c r="B6" s="380">
        <v>2885</v>
      </c>
    </row>
    <row r="7" spans="1:2" ht="15">
      <c r="A7" s="382">
        <v>2011</v>
      </c>
      <c r="B7" s="380">
        <v>2776</v>
      </c>
    </row>
    <row r="8" spans="1:2" ht="15">
      <c r="A8" s="382">
        <v>2012</v>
      </c>
      <c r="B8" s="380">
        <v>2811</v>
      </c>
    </row>
    <row r="9" spans="1:2" ht="15">
      <c r="A9" s="382">
        <v>2013</v>
      </c>
      <c r="B9" s="380">
        <v>2879</v>
      </c>
    </row>
    <row r="10" spans="1:2" ht="15">
      <c r="A10" s="383">
        <v>2014</v>
      </c>
      <c r="B10" s="384">
        <v>2780</v>
      </c>
    </row>
    <row r="11" ht="15">
      <c r="A11" t="s">
        <v>969</v>
      </c>
    </row>
    <row r="12" ht="15">
      <c r="A12" t="s">
        <v>966</v>
      </c>
    </row>
    <row r="14" spans="1:2" ht="15">
      <c r="A14" s="469" t="s">
        <v>1034</v>
      </c>
      <c r="B14" s="469"/>
    </row>
  </sheetData>
  <sheetProtection/>
  <mergeCells count="1">
    <mergeCell ref="A14:B14"/>
  </mergeCells>
  <hyperlinks>
    <hyperlink ref="A14:B14" location="Contents!A1" display="Back to content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3"/>
  <sheetViews>
    <sheetView zoomScalePageLayoutView="0" workbookViewId="0" topLeftCell="A1">
      <selection activeCell="A13" sqref="A13:B13"/>
    </sheetView>
  </sheetViews>
  <sheetFormatPr defaultColWidth="9.140625" defaultRowHeight="15"/>
  <cols>
    <col min="1" max="1" width="39.28125" style="0" customWidth="1"/>
    <col min="3" max="3" width="10.57421875" style="0" customWidth="1"/>
  </cols>
  <sheetData>
    <row r="1" spans="1:3" ht="31.5" customHeight="1" thickBot="1">
      <c r="A1" s="466" t="s">
        <v>46</v>
      </c>
      <c r="B1" s="466"/>
      <c r="C1" s="466"/>
    </row>
    <row r="2" spans="1:3" ht="15.75" thickBot="1">
      <c r="A2" s="33" t="s">
        <v>47</v>
      </c>
      <c r="B2" s="27">
        <v>2014</v>
      </c>
      <c r="C2" s="27">
        <v>2015</v>
      </c>
    </row>
    <row r="3" spans="1:3" ht="15">
      <c r="A3" s="30" t="s">
        <v>4</v>
      </c>
      <c r="B3" s="36">
        <v>1174</v>
      </c>
      <c r="C3" s="36">
        <v>1192</v>
      </c>
    </row>
    <row r="4" spans="1:3" ht="15">
      <c r="A4" s="22" t="s">
        <v>48</v>
      </c>
      <c r="B4" s="12">
        <v>371</v>
      </c>
      <c r="C4" s="12">
        <v>297</v>
      </c>
    </row>
    <row r="5" spans="1:3" ht="15">
      <c r="A5" s="22" t="s">
        <v>42</v>
      </c>
      <c r="B5" s="12">
        <v>484</v>
      </c>
      <c r="C5" s="12">
        <v>548</v>
      </c>
    </row>
    <row r="6" spans="1:3" ht="15">
      <c r="A6" s="22" t="s">
        <v>49</v>
      </c>
      <c r="B6" s="12">
        <v>24</v>
      </c>
      <c r="C6" s="12">
        <v>120</v>
      </c>
    </row>
    <row r="7" spans="1:3" ht="15">
      <c r="A7" s="22" t="s">
        <v>50</v>
      </c>
      <c r="B7" s="12">
        <v>138</v>
      </c>
      <c r="C7" s="12">
        <v>48</v>
      </c>
    </row>
    <row r="8" spans="1:3" ht="15.75" thickBot="1">
      <c r="A8" s="55" t="s">
        <v>51</v>
      </c>
      <c r="B8" s="56">
        <v>157</v>
      </c>
      <c r="C8" s="56">
        <v>179</v>
      </c>
    </row>
    <row r="9" spans="1:3" ht="15">
      <c r="A9" s="476" t="s">
        <v>52</v>
      </c>
      <c r="B9" s="476"/>
      <c r="C9" s="476"/>
    </row>
    <row r="10" spans="1:3" ht="15">
      <c r="A10" s="477" t="s">
        <v>53</v>
      </c>
      <c r="B10" s="477"/>
      <c r="C10" s="477"/>
    </row>
    <row r="11" spans="1:3" ht="15">
      <c r="A11" s="474" t="s">
        <v>54</v>
      </c>
      <c r="B11" s="474"/>
      <c r="C11" s="474"/>
    </row>
    <row r="13" spans="1:2" ht="15">
      <c r="A13" s="469" t="s">
        <v>1034</v>
      </c>
      <c r="B13" s="469"/>
    </row>
  </sheetData>
  <sheetProtection/>
  <mergeCells count="5">
    <mergeCell ref="A1:C1"/>
    <mergeCell ref="A9:C9"/>
    <mergeCell ref="A10:C10"/>
    <mergeCell ref="A11:C11"/>
    <mergeCell ref="A13:B13"/>
  </mergeCells>
  <hyperlinks>
    <hyperlink ref="A13:B13" location="Contents!A1" display="Back to contents"/>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R46"/>
  <sheetViews>
    <sheetView zoomScalePageLayoutView="0" workbookViewId="0" topLeftCell="A1">
      <selection activeCell="A1" sqref="A1"/>
    </sheetView>
  </sheetViews>
  <sheetFormatPr defaultColWidth="9.140625" defaultRowHeight="15"/>
  <cols>
    <col min="1" max="1" width="11.57421875" style="338" bestFit="1" customWidth="1"/>
    <col min="2" max="2" width="14.421875" style="338" bestFit="1" customWidth="1"/>
    <col min="3" max="3" width="9.140625" style="338" customWidth="1"/>
    <col min="4" max="4" width="11.8515625" style="338" customWidth="1"/>
    <col min="5" max="6" width="9.140625" style="338" customWidth="1"/>
    <col min="7" max="7" width="12.00390625" style="338" customWidth="1"/>
    <col min="8" max="9" width="9.140625" style="338" customWidth="1"/>
    <col min="11" max="11" width="14.140625" style="0" customWidth="1"/>
    <col min="14" max="15" width="9.140625" style="73" customWidth="1"/>
    <col min="16" max="16" width="12.7109375" style="73" customWidth="1"/>
    <col min="17" max="18" width="9.140625" style="73" customWidth="1"/>
  </cols>
  <sheetData>
    <row r="1" spans="1:9" ht="15">
      <c r="A1" s="313" t="s">
        <v>1028</v>
      </c>
      <c r="B1" s="313"/>
      <c r="C1" s="313"/>
      <c r="D1" s="313"/>
      <c r="E1" s="313"/>
      <c r="F1" s="313"/>
      <c r="G1" s="313"/>
      <c r="H1" s="313"/>
      <c r="I1" s="313"/>
    </row>
    <row r="2" spans="1:18" ht="40.5" customHeight="1">
      <c r="A2" s="318" t="s">
        <v>289</v>
      </c>
      <c r="B2" s="355" t="s">
        <v>711</v>
      </c>
      <c r="C2" s="355" t="s">
        <v>712</v>
      </c>
      <c r="D2" s="355" t="s">
        <v>713</v>
      </c>
      <c r="E2" s="319" t="s">
        <v>714</v>
      </c>
      <c r="F2" s="355" t="s">
        <v>715</v>
      </c>
      <c r="G2" s="319" t="s">
        <v>1026</v>
      </c>
      <c r="H2" s="319" t="s">
        <v>716</v>
      </c>
      <c r="I2" s="319" t="s">
        <v>717</v>
      </c>
      <c r="N2" s="531"/>
      <c r="P2" s="443"/>
      <c r="Q2" s="530"/>
      <c r="R2" s="530"/>
    </row>
    <row r="3" spans="1:18" ht="15">
      <c r="A3" s="439" t="s">
        <v>292</v>
      </c>
      <c r="B3" s="440">
        <v>6</v>
      </c>
      <c r="C3" s="440">
        <v>2</v>
      </c>
      <c r="D3" s="440">
        <v>2</v>
      </c>
      <c r="E3" s="440">
        <v>10</v>
      </c>
      <c r="F3" s="440">
        <v>5</v>
      </c>
      <c r="G3" s="440">
        <v>9</v>
      </c>
      <c r="H3" s="440">
        <v>1</v>
      </c>
      <c r="I3" s="440">
        <v>35</v>
      </c>
      <c r="N3" s="531"/>
      <c r="P3" s="443"/>
      <c r="Q3" s="530"/>
      <c r="R3" s="530"/>
    </row>
    <row r="4" spans="1:9" ht="15">
      <c r="A4" s="439" t="s">
        <v>293</v>
      </c>
      <c r="B4" s="440">
        <v>2</v>
      </c>
      <c r="C4" s="440"/>
      <c r="D4" s="440"/>
      <c r="E4" s="440"/>
      <c r="F4" s="440"/>
      <c r="G4" s="440"/>
      <c r="H4" s="440"/>
      <c r="I4" s="440">
        <v>2</v>
      </c>
    </row>
    <row r="5" spans="1:9" ht="15">
      <c r="A5" s="439" t="s">
        <v>294</v>
      </c>
      <c r="B5" s="440">
        <v>11</v>
      </c>
      <c r="C5" s="440">
        <v>3</v>
      </c>
      <c r="D5" s="440"/>
      <c r="E5" s="440">
        <v>23</v>
      </c>
      <c r="F5" s="440">
        <v>7</v>
      </c>
      <c r="G5" s="440">
        <v>5</v>
      </c>
      <c r="H5" s="440"/>
      <c r="I5" s="440">
        <v>49</v>
      </c>
    </row>
    <row r="6" spans="1:9" ht="15">
      <c r="A6" s="439" t="s">
        <v>295</v>
      </c>
      <c r="B6" s="440">
        <v>2</v>
      </c>
      <c r="C6" s="440">
        <v>2</v>
      </c>
      <c r="D6" s="440"/>
      <c r="E6" s="440">
        <v>3</v>
      </c>
      <c r="F6" s="440">
        <v>2</v>
      </c>
      <c r="G6" s="440"/>
      <c r="H6" s="440"/>
      <c r="I6" s="440">
        <v>9</v>
      </c>
    </row>
    <row r="7" spans="1:9" ht="15">
      <c r="A7" s="439" t="s">
        <v>298</v>
      </c>
      <c r="B7" s="440">
        <v>23</v>
      </c>
      <c r="C7" s="440">
        <v>37</v>
      </c>
      <c r="D7" s="440">
        <v>15</v>
      </c>
      <c r="E7" s="440">
        <v>30</v>
      </c>
      <c r="F7" s="440">
        <v>46</v>
      </c>
      <c r="G7" s="440">
        <v>17</v>
      </c>
      <c r="H7" s="440">
        <v>1</v>
      </c>
      <c r="I7" s="440">
        <v>169</v>
      </c>
    </row>
    <row r="8" spans="1:9" ht="15">
      <c r="A8" s="439" t="s">
        <v>300</v>
      </c>
      <c r="B8" s="440">
        <v>1</v>
      </c>
      <c r="C8" s="440">
        <v>3</v>
      </c>
      <c r="D8" s="440">
        <v>1</v>
      </c>
      <c r="E8" s="440">
        <v>3</v>
      </c>
      <c r="F8" s="440">
        <v>5</v>
      </c>
      <c r="G8" s="440">
        <v>1</v>
      </c>
      <c r="H8" s="440"/>
      <c r="I8" s="440">
        <v>14</v>
      </c>
    </row>
    <row r="9" spans="1:9" ht="15">
      <c r="A9" s="439" t="s">
        <v>302</v>
      </c>
      <c r="B9" s="440">
        <v>5</v>
      </c>
      <c r="C9" s="440">
        <v>5</v>
      </c>
      <c r="D9" s="440">
        <v>4</v>
      </c>
      <c r="E9" s="440">
        <v>8</v>
      </c>
      <c r="F9" s="440">
        <v>10</v>
      </c>
      <c r="G9" s="440">
        <v>4</v>
      </c>
      <c r="H9" s="440"/>
      <c r="I9" s="440">
        <v>36</v>
      </c>
    </row>
    <row r="10" spans="1:9" ht="15">
      <c r="A10" s="439" t="s">
        <v>303</v>
      </c>
      <c r="B10" s="440"/>
      <c r="C10" s="440"/>
      <c r="D10" s="440"/>
      <c r="E10" s="440">
        <v>2</v>
      </c>
      <c r="F10" s="440"/>
      <c r="G10" s="440"/>
      <c r="H10" s="440"/>
      <c r="I10" s="440">
        <v>2</v>
      </c>
    </row>
    <row r="11" spans="1:9" ht="15">
      <c r="A11" s="439" t="s">
        <v>304</v>
      </c>
      <c r="B11" s="440">
        <v>2</v>
      </c>
      <c r="C11" s="440">
        <v>3</v>
      </c>
      <c r="D11" s="440"/>
      <c r="E11" s="440">
        <v>4</v>
      </c>
      <c r="F11" s="440">
        <v>5</v>
      </c>
      <c r="G11" s="440"/>
      <c r="H11" s="440"/>
      <c r="I11" s="440">
        <v>14</v>
      </c>
    </row>
    <row r="12" spans="1:9" ht="15">
      <c r="A12" s="439" t="s">
        <v>308</v>
      </c>
      <c r="B12" s="440">
        <v>208</v>
      </c>
      <c r="C12" s="440">
        <v>383</v>
      </c>
      <c r="D12" s="440">
        <v>95</v>
      </c>
      <c r="E12" s="440">
        <v>157</v>
      </c>
      <c r="F12" s="440">
        <v>211</v>
      </c>
      <c r="G12" s="440">
        <v>48</v>
      </c>
      <c r="H12" s="440">
        <v>10</v>
      </c>
      <c r="I12" s="440">
        <v>1112</v>
      </c>
    </row>
    <row r="13" spans="1:9" ht="15">
      <c r="A13" s="439" t="s">
        <v>311</v>
      </c>
      <c r="B13" s="440">
        <v>5</v>
      </c>
      <c r="C13" s="440">
        <v>3</v>
      </c>
      <c r="D13" s="440"/>
      <c r="E13" s="440">
        <v>6</v>
      </c>
      <c r="F13" s="440">
        <v>7</v>
      </c>
      <c r="G13" s="440">
        <v>2</v>
      </c>
      <c r="H13" s="440"/>
      <c r="I13" s="440">
        <v>23</v>
      </c>
    </row>
    <row r="14" spans="1:9" ht="15">
      <c r="A14" s="439" t="s">
        <v>313</v>
      </c>
      <c r="B14" s="440">
        <v>118</v>
      </c>
      <c r="C14" s="440">
        <v>151</v>
      </c>
      <c r="D14" s="440">
        <v>36</v>
      </c>
      <c r="E14" s="440">
        <v>2</v>
      </c>
      <c r="F14" s="440">
        <v>1</v>
      </c>
      <c r="G14" s="440"/>
      <c r="H14" s="440"/>
      <c r="I14" s="440">
        <v>308</v>
      </c>
    </row>
    <row r="15" spans="1:9" ht="15">
      <c r="A15" s="439" t="s">
        <v>314</v>
      </c>
      <c r="B15" s="440">
        <v>4</v>
      </c>
      <c r="C15" s="440">
        <v>17</v>
      </c>
      <c r="D15" s="440">
        <v>1</v>
      </c>
      <c r="E15" s="440"/>
      <c r="F15" s="440"/>
      <c r="G15" s="440"/>
      <c r="H15" s="440"/>
      <c r="I15" s="440">
        <v>22</v>
      </c>
    </row>
    <row r="16" spans="1:9" ht="15">
      <c r="A16" s="439" t="s">
        <v>315</v>
      </c>
      <c r="B16" s="440">
        <v>10</v>
      </c>
      <c r="C16" s="440">
        <v>12</v>
      </c>
      <c r="D16" s="440">
        <v>2</v>
      </c>
      <c r="E16" s="440">
        <v>17</v>
      </c>
      <c r="F16" s="440">
        <v>16</v>
      </c>
      <c r="G16" s="440">
        <v>5</v>
      </c>
      <c r="H16" s="440">
        <v>1</v>
      </c>
      <c r="I16" s="440">
        <v>63</v>
      </c>
    </row>
    <row r="17" spans="1:9" ht="15">
      <c r="A17" s="439" t="s">
        <v>316</v>
      </c>
      <c r="B17" s="440">
        <v>2</v>
      </c>
      <c r="C17" s="440"/>
      <c r="D17" s="440"/>
      <c r="E17" s="440">
        <v>7</v>
      </c>
      <c r="F17" s="440">
        <v>2</v>
      </c>
      <c r="G17" s="440"/>
      <c r="H17" s="440"/>
      <c r="I17" s="440">
        <v>11</v>
      </c>
    </row>
    <row r="18" spans="1:9" ht="15">
      <c r="A18" s="439" t="s">
        <v>317</v>
      </c>
      <c r="B18" s="440">
        <v>2</v>
      </c>
      <c r="C18" s="440">
        <v>1</v>
      </c>
      <c r="D18" s="440">
        <v>2</v>
      </c>
      <c r="E18" s="440">
        <v>6</v>
      </c>
      <c r="F18" s="440">
        <v>1</v>
      </c>
      <c r="G18" s="440">
        <v>2</v>
      </c>
      <c r="H18" s="440"/>
      <c r="I18" s="440">
        <v>14</v>
      </c>
    </row>
    <row r="19" spans="1:9" ht="15">
      <c r="A19" s="439" t="s">
        <v>318</v>
      </c>
      <c r="B19" s="440">
        <v>2</v>
      </c>
      <c r="C19" s="440"/>
      <c r="D19" s="440"/>
      <c r="E19" s="440">
        <v>10</v>
      </c>
      <c r="F19" s="440">
        <v>6</v>
      </c>
      <c r="G19" s="440">
        <v>2</v>
      </c>
      <c r="H19" s="440"/>
      <c r="I19" s="440">
        <v>20</v>
      </c>
    </row>
    <row r="20" spans="1:9" ht="15">
      <c r="A20" s="439" t="s">
        <v>320</v>
      </c>
      <c r="B20" s="440"/>
      <c r="C20" s="440"/>
      <c r="D20" s="440"/>
      <c r="E20" s="440">
        <v>1</v>
      </c>
      <c r="F20" s="440">
        <v>3</v>
      </c>
      <c r="G20" s="440"/>
      <c r="H20" s="440"/>
      <c r="I20" s="440">
        <v>4</v>
      </c>
    </row>
    <row r="21" spans="1:9" ht="15">
      <c r="A21" s="439" t="s">
        <v>322</v>
      </c>
      <c r="B21" s="440">
        <v>23</v>
      </c>
      <c r="C21" s="440">
        <v>9</v>
      </c>
      <c r="D21" s="440">
        <v>4</v>
      </c>
      <c r="E21" s="440">
        <v>10</v>
      </c>
      <c r="F21" s="440">
        <v>5</v>
      </c>
      <c r="G21" s="440">
        <v>4</v>
      </c>
      <c r="H21" s="440">
        <v>2</v>
      </c>
      <c r="I21" s="440">
        <v>57</v>
      </c>
    </row>
    <row r="22" spans="1:9" ht="15">
      <c r="A22" s="439" t="s">
        <v>326</v>
      </c>
      <c r="B22" s="440">
        <v>5</v>
      </c>
      <c r="C22" s="440">
        <v>5</v>
      </c>
      <c r="D22" s="440">
        <v>1</v>
      </c>
      <c r="E22" s="440">
        <v>8</v>
      </c>
      <c r="F22" s="440">
        <v>7</v>
      </c>
      <c r="G22" s="440">
        <v>2</v>
      </c>
      <c r="H22" s="440">
        <v>2</v>
      </c>
      <c r="I22" s="440">
        <v>30</v>
      </c>
    </row>
    <row r="23" spans="1:9" ht="15">
      <c r="A23" s="439" t="s">
        <v>325</v>
      </c>
      <c r="B23" s="440"/>
      <c r="C23" s="440"/>
      <c r="D23" s="440"/>
      <c r="E23" s="440">
        <v>3</v>
      </c>
      <c r="F23" s="440">
        <v>5</v>
      </c>
      <c r="G23" s="440"/>
      <c r="H23" s="440"/>
      <c r="I23" s="440">
        <v>8</v>
      </c>
    </row>
    <row r="24" spans="1:9" ht="15">
      <c r="A24" s="439" t="s">
        <v>327</v>
      </c>
      <c r="B24" s="440">
        <v>16</v>
      </c>
      <c r="C24" s="440">
        <v>17</v>
      </c>
      <c r="D24" s="440">
        <v>3</v>
      </c>
      <c r="E24" s="440">
        <v>10</v>
      </c>
      <c r="F24" s="440">
        <v>11</v>
      </c>
      <c r="G24" s="440">
        <v>3</v>
      </c>
      <c r="H24" s="440"/>
      <c r="I24" s="440">
        <v>60</v>
      </c>
    </row>
    <row r="25" spans="1:9" ht="15">
      <c r="A25" s="439" t="s">
        <v>328</v>
      </c>
      <c r="B25" s="440">
        <v>4</v>
      </c>
      <c r="C25" s="440">
        <v>4</v>
      </c>
      <c r="D25" s="440">
        <v>2</v>
      </c>
      <c r="E25" s="440">
        <v>11</v>
      </c>
      <c r="F25" s="440">
        <v>7</v>
      </c>
      <c r="G25" s="440">
        <v>4</v>
      </c>
      <c r="H25" s="440"/>
      <c r="I25" s="440">
        <v>32</v>
      </c>
    </row>
    <row r="26" spans="1:9" ht="15">
      <c r="A26" s="439" t="s">
        <v>331</v>
      </c>
      <c r="B26" s="440">
        <v>1</v>
      </c>
      <c r="C26" s="440">
        <v>1</v>
      </c>
      <c r="D26" s="440"/>
      <c r="E26" s="440">
        <v>3</v>
      </c>
      <c r="F26" s="440">
        <v>2</v>
      </c>
      <c r="G26" s="440"/>
      <c r="H26" s="440"/>
      <c r="I26" s="440">
        <v>7</v>
      </c>
    </row>
    <row r="27" spans="1:9" ht="15">
      <c r="A27" s="439" t="s">
        <v>333</v>
      </c>
      <c r="B27" s="440">
        <v>1</v>
      </c>
      <c r="C27" s="440"/>
      <c r="D27" s="440"/>
      <c r="E27" s="440"/>
      <c r="F27" s="440"/>
      <c r="G27" s="440"/>
      <c r="H27" s="440"/>
      <c r="I27" s="440">
        <v>1</v>
      </c>
    </row>
    <row r="28" spans="1:9" ht="15">
      <c r="A28" s="439" t="s">
        <v>334</v>
      </c>
      <c r="B28" s="440">
        <v>4</v>
      </c>
      <c r="C28" s="440">
        <v>4</v>
      </c>
      <c r="D28" s="440">
        <v>1</v>
      </c>
      <c r="E28" s="440">
        <v>7</v>
      </c>
      <c r="F28" s="440">
        <v>3</v>
      </c>
      <c r="G28" s="440"/>
      <c r="H28" s="440"/>
      <c r="I28" s="440">
        <v>19</v>
      </c>
    </row>
    <row r="29" spans="1:9" ht="15">
      <c r="A29" s="439" t="s">
        <v>335</v>
      </c>
      <c r="B29" s="440">
        <v>2</v>
      </c>
      <c r="C29" s="440">
        <v>2</v>
      </c>
      <c r="D29" s="440"/>
      <c r="E29" s="440"/>
      <c r="F29" s="440">
        <v>3</v>
      </c>
      <c r="G29" s="440"/>
      <c r="H29" s="440"/>
      <c r="I29" s="440">
        <v>7</v>
      </c>
    </row>
    <row r="30" spans="1:9" ht="15">
      <c r="A30" s="439" t="s">
        <v>336</v>
      </c>
      <c r="B30" s="440">
        <v>2</v>
      </c>
      <c r="C30" s="440">
        <v>3</v>
      </c>
      <c r="D30" s="440">
        <v>1</v>
      </c>
      <c r="E30" s="440">
        <v>3</v>
      </c>
      <c r="F30" s="440">
        <v>4</v>
      </c>
      <c r="G30" s="440">
        <v>2</v>
      </c>
      <c r="H30" s="440"/>
      <c r="I30" s="440">
        <v>15</v>
      </c>
    </row>
    <row r="31" spans="1:9" ht="15">
      <c r="A31" s="439" t="s">
        <v>338</v>
      </c>
      <c r="B31" s="440">
        <v>1</v>
      </c>
      <c r="C31" s="440">
        <v>3</v>
      </c>
      <c r="D31" s="440">
        <v>1</v>
      </c>
      <c r="E31" s="440">
        <v>3</v>
      </c>
      <c r="F31" s="440">
        <v>4</v>
      </c>
      <c r="G31" s="440">
        <v>1</v>
      </c>
      <c r="H31" s="440"/>
      <c r="I31" s="440">
        <v>13</v>
      </c>
    </row>
    <row r="32" spans="1:9" ht="15">
      <c r="A32" s="439" t="s">
        <v>339</v>
      </c>
      <c r="B32" s="440">
        <v>3</v>
      </c>
      <c r="C32" s="440">
        <v>3</v>
      </c>
      <c r="D32" s="440"/>
      <c r="E32" s="440">
        <v>6</v>
      </c>
      <c r="F32" s="440">
        <v>13</v>
      </c>
      <c r="G32" s="440">
        <v>3</v>
      </c>
      <c r="H32" s="440"/>
      <c r="I32" s="440">
        <v>28</v>
      </c>
    </row>
    <row r="33" spans="1:9" ht="15">
      <c r="A33" s="439" t="s">
        <v>341</v>
      </c>
      <c r="B33" s="440">
        <v>5</v>
      </c>
      <c r="C33" s="440">
        <v>2</v>
      </c>
      <c r="D33" s="440">
        <v>2</v>
      </c>
      <c r="E33" s="440">
        <v>8</v>
      </c>
      <c r="F33" s="440">
        <v>3</v>
      </c>
      <c r="G33" s="440">
        <v>4</v>
      </c>
      <c r="H33" s="440"/>
      <c r="I33" s="440">
        <v>24</v>
      </c>
    </row>
    <row r="34" spans="1:9" ht="15">
      <c r="A34" s="439" t="s">
        <v>343</v>
      </c>
      <c r="B34" s="440">
        <v>24</v>
      </c>
      <c r="C34" s="440">
        <v>33</v>
      </c>
      <c r="D34" s="440">
        <v>16</v>
      </c>
      <c r="E34" s="440">
        <v>20</v>
      </c>
      <c r="F34" s="440">
        <v>83</v>
      </c>
      <c r="G34" s="440">
        <v>26</v>
      </c>
      <c r="H34" s="440"/>
      <c r="I34" s="440">
        <v>202</v>
      </c>
    </row>
    <row r="35" spans="1:9" ht="15">
      <c r="A35" s="439" t="s">
        <v>346</v>
      </c>
      <c r="B35" s="440">
        <v>3</v>
      </c>
      <c r="C35" s="440">
        <v>11</v>
      </c>
      <c r="D35" s="440">
        <v>4</v>
      </c>
      <c r="E35" s="440">
        <v>4</v>
      </c>
      <c r="F35" s="440">
        <v>13</v>
      </c>
      <c r="G35" s="440">
        <v>6</v>
      </c>
      <c r="H35" s="440"/>
      <c r="I35" s="440">
        <v>41</v>
      </c>
    </row>
    <row r="36" spans="1:9" ht="15">
      <c r="A36" s="439" t="s">
        <v>347</v>
      </c>
      <c r="B36" s="440"/>
      <c r="C36" s="440">
        <v>1</v>
      </c>
      <c r="D36" s="440"/>
      <c r="E36" s="440">
        <v>1</v>
      </c>
      <c r="F36" s="440">
        <v>5</v>
      </c>
      <c r="G36" s="440">
        <v>2</v>
      </c>
      <c r="H36" s="440"/>
      <c r="I36" s="440">
        <v>9</v>
      </c>
    </row>
    <row r="37" spans="1:9" ht="15">
      <c r="A37" s="439" t="s">
        <v>348</v>
      </c>
      <c r="B37" s="440"/>
      <c r="C37" s="440"/>
      <c r="D37" s="440"/>
      <c r="E37" s="440">
        <v>2</v>
      </c>
      <c r="F37" s="440">
        <v>3</v>
      </c>
      <c r="G37" s="440">
        <v>1</v>
      </c>
      <c r="H37" s="440"/>
      <c r="I37" s="440">
        <v>6</v>
      </c>
    </row>
    <row r="38" spans="1:9" ht="15">
      <c r="A38" s="439" t="s">
        <v>558</v>
      </c>
      <c r="B38" s="440">
        <v>3</v>
      </c>
      <c r="C38" s="440">
        <v>4</v>
      </c>
      <c r="D38" s="440">
        <v>3</v>
      </c>
      <c r="E38" s="440">
        <v>4</v>
      </c>
      <c r="F38" s="440">
        <v>5</v>
      </c>
      <c r="G38" s="440">
        <v>3</v>
      </c>
      <c r="H38" s="440"/>
      <c r="I38" s="440">
        <v>22</v>
      </c>
    </row>
    <row r="39" spans="1:9" ht="15">
      <c r="A39" s="439" t="s">
        <v>350</v>
      </c>
      <c r="B39" s="440">
        <v>1</v>
      </c>
      <c r="C39" s="440">
        <v>1</v>
      </c>
      <c r="D39" s="440"/>
      <c r="E39" s="440">
        <v>1</v>
      </c>
      <c r="F39" s="440">
        <v>1</v>
      </c>
      <c r="G39" s="440"/>
      <c r="H39" s="440"/>
      <c r="I39" s="440">
        <v>4</v>
      </c>
    </row>
    <row r="40" spans="1:9" ht="15">
      <c r="A40" s="439" t="s">
        <v>351</v>
      </c>
      <c r="B40" s="440">
        <v>3</v>
      </c>
      <c r="C40" s="440">
        <v>2</v>
      </c>
      <c r="D40" s="440"/>
      <c r="E40" s="440">
        <v>11</v>
      </c>
      <c r="F40" s="440">
        <v>4</v>
      </c>
      <c r="G40" s="440">
        <v>2</v>
      </c>
      <c r="H40" s="440"/>
      <c r="I40" s="440">
        <v>22</v>
      </c>
    </row>
    <row r="41" spans="1:9" ht="15">
      <c r="A41" s="439" t="s">
        <v>352</v>
      </c>
      <c r="B41" s="440">
        <v>1</v>
      </c>
      <c r="C41" s="440">
        <v>4</v>
      </c>
      <c r="D41" s="440"/>
      <c r="E41" s="440"/>
      <c r="F41" s="440"/>
      <c r="G41" s="440"/>
      <c r="H41" s="440"/>
      <c r="I41" s="440">
        <v>5</v>
      </c>
    </row>
    <row r="42" spans="1:9" ht="15">
      <c r="A42" s="441" t="s">
        <v>354</v>
      </c>
      <c r="B42" s="442">
        <v>3</v>
      </c>
      <c r="C42" s="442">
        <v>5</v>
      </c>
      <c r="D42" s="442">
        <v>1</v>
      </c>
      <c r="E42" s="442">
        <v>4</v>
      </c>
      <c r="F42" s="442">
        <v>4</v>
      </c>
      <c r="G42" s="442">
        <v>2</v>
      </c>
      <c r="H42" s="442"/>
      <c r="I42" s="442">
        <v>19</v>
      </c>
    </row>
    <row r="43" ht="15">
      <c r="A43" s="439" t="s">
        <v>1029</v>
      </c>
    </row>
    <row r="44" ht="15">
      <c r="A44" s="312" t="s">
        <v>1027</v>
      </c>
    </row>
    <row r="46" spans="1:2" ht="15">
      <c r="A46" s="469" t="s">
        <v>1034</v>
      </c>
      <c r="B46" s="469"/>
    </row>
  </sheetData>
  <sheetProtection/>
  <mergeCells count="4">
    <mergeCell ref="R2:R3"/>
    <mergeCell ref="A46:B46"/>
    <mergeCell ref="N2:N3"/>
    <mergeCell ref="Q2:Q3"/>
  </mergeCells>
  <hyperlinks>
    <hyperlink ref="A46:B46" location="Contents!A1" display="Back to contents"/>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B13"/>
  <sheetViews>
    <sheetView zoomScalePageLayoutView="0" workbookViewId="0" topLeftCell="A1">
      <selection activeCell="A13" sqref="A13:B13"/>
    </sheetView>
  </sheetViews>
  <sheetFormatPr defaultColWidth="9.140625" defaultRowHeight="15"/>
  <cols>
    <col min="1" max="2" width="9.140625" style="125" customWidth="1"/>
  </cols>
  <sheetData>
    <row r="1" spans="1:2" ht="15">
      <c r="A1" s="216" t="s">
        <v>1030</v>
      </c>
      <c r="B1" s="216"/>
    </row>
    <row r="2" spans="1:2" ht="15">
      <c r="A2" s="448">
        <v>2009</v>
      </c>
      <c r="B2" s="447">
        <v>5051</v>
      </c>
    </row>
    <row r="3" spans="1:2" ht="15">
      <c r="A3" s="448">
        <v>2010</v>
      </c>
      <c r="B3" s="447">
        <v>53038</v>
      </c>
    </row>
    <row r="4" spans="1:2" ht="15">
      <c r="A4" s="448">
        <v>2011</v>
      </c>
      <c r="B4" s="447">
        <v>118895</v>
      </c>
    </row>
    <row r="5" spans="1:2" ht="15">
      <c r="A5" s="448">
        <v>2012</v>
      </c>
      <c r="B5" s="447">
        <v>85124</v>
      </c>
    </row>
    <row r="6" spans="1:2" ht="15">
      <c r="A6" s="448">
        <v>2013</v>
      </c>
      <c r="B6" s="447">
        <v>108656</v>
      </c>
    </row>
    <row r="7" spans="1:2" ht="15">
      <c r="A7" s="448">
        <v>2014</v>
      </c>
      <c r="B7" s="447">
        <v>111030</v>
      </c>
    </row>
    <row r="8" spans="1:2" ht="15">
      <c r="A8" s="448">
        <v>2015</v>
      </c>
      <c r="B8" s="447">
        <v>113453</v>
      </c>
    </row>
    <row r="9" spans="1:2" ht="15">
      <c r="A9" s="449" t="s">
        <v>1031</v>
      </c>
      <c r="B9" s="450">
        <v>109922</v>
      </c>
    </row>
    <row r="10" ht="15">
      <c r="A10" s="125" t="s">
        <v>1032</v>
      </c>
    </row>
    <row r="11" ht="15">
      <c r="A11" s="125" t="s">
        <v>1033</v>
      </c>
    </row>
    <row r="13" spans="1:2" ht="15">
      <c r="A13" s="469" t="s">
        <v>1034</v>
      </c>
      <c r="B13" s="469"/>
    </row>
  </sheetData>
  <sheetProtection/>
  <mergeCells count="1">
    <mergeCell ref="A13:B13"/>
  </mergeCells>
  <hyperlinks>
    <hyperlink ref="A13:B13" location="Contents!A1" display="Back to contents"/>
  </hyperlink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K75"/>
  <sheetViews>
    <sheetView zoomScalePageLayoutView="0" workbookViewId="0" topLeftCell="A46">
      <selection activeCell="F77" sqref="F77"/>
    </sheetView>
  </sheetViews>
  <sheetFormatPr defaultColWidth="9.140625" defaultRowHeight="15"/>
  <cols>
    <col min="1" max="1" width="11.28125" style="0" customWidth="1"/>
  </cols>
  <sheetData>
    <row r="1" spans="1:11" ht="15.75" thickBot="1">
      <c r="A1" s="481" t="s">
        <v>288</v>
      </c>
      <c r="B1" s="481"/>
      <c r="C1" s="481"/>
      <c r="D1" s="481"/>
      <c r="E1" s="481"/>
      <c r="F1" s="481"/>
      <c r="G1" s="481"/>
      <c r="H1" s="481"/>
      <c r="I1" s="481"/>
      <c r="J1" s="481"/>
      <c r="K1" s="481"/>
    </row>
    <row r="2" spans="1:10" ht="15.75" thickBot="1">
      <c r="A2" s="145"/>
      <c r="B2" s="536" t="s">
        <v>158</v>
      </c>
      <c r="C2" s="536"/>
      <c r="D2" s="536"/>
      <c r="E2" s="536"/>
      <c r="F2" s="146"/>
      <c r="G2" s="536" t="s">
        <v>214</v>
      </c>
      <c r="H2" s="536"/>
      <c r="I2" s="536"/>
      <c r="J2" s="536"/>
    </row>
    <row r="3" spans="1:10" ht="15">
      <c r="A3" s="537" t="s">
        <v>289</v>
      </c>
      <c r="B3" s="532">
        <v>2012</v>
      </c>
      <c r="C3" s="532">
        <v>2013</v>
      </c>
      <c r="D3" s="532">
        <v>2014</v>
      </c>
      <c r="E3" s="160" t="s">
        <v>290</v>
      </c>
      <c r="F3" s="534"/>
      <c r="G3" s="532">
        <v>2012</v>
      </c>
      <c r="H3" s="532">
        <v>2013</v>
      </c>
      <c r="I3" s="532">
        <v>2014</v>
      </c>
      <c r="J3" s="148" t="s">
        <v>290</v>
      </c>
    </row>
    <row r="4" spans="1:10" ht="15.75" thickBot="1">
      <c r="A4" s="538"/>
      <c r="B4" s="533"/>
      <c r="C4" s="533"/>
      <c r="D4" s="533"/>
      <c r="E4" s="161" t="s">
        <v>291</v>
      </c>
      <c r="F4" s="535"/>
      <c r="G4" s="533"/>
      <c r="H4" s="533"/>
      <c r="I4" s="533"/>
      <c r="J4" s="149" t="s">
        <v>291</v>
      </c>
    </row>
    <row r="5" spans="1:10" ht="15">
      <c r="A5" s="150" t="s">
        <v>4</v>
      </c>
      <c r="B5" s="151">
        <v>12894</v>
      </c>
      <c r="C5" s="151">
        <v>6502</v>
      </c>
      <c r="D5" s="151">
        <v>7004</v>
      </c>
      <c r="E5" s="152">
        <v>-0.46</v>
      </c>
      <c r="F5" s="153"/>
      <c r="G5" s="154">
        <v>249</v>
      </c>
      <c r="H5" s="154">
        <v>123</v>
      </c>
      <c r="I5" s="154">
        <v>131</v>
      </c>
      <c r="J5" s="152">
        <v>-0.47</v>
      </c>
    </row>
    <row r="6" spans="1:10" ht="15">
      <c r="A6" s="92" t="s">
        <v>292</v>
      </c>
      <c r="B6" s="36">
        <v>2297</v>
      </c>
      <c r="C6" s="12">
        <v>989</v>
      </c>
      <c r="D6" s="12">
        <v>847</v>
      </c>
      <c r="E6" s="13">
        <v>-0.63</v>
      </c>
      <c r="F6" s="62"/>
      <c r="G6" s="12">
        <v>500</v>
      </c>
      <c r="H6" s="12">
        <v>211</v>
      </c>
      <c r="I6" s="12">
        <v>177</v>
      </c>
      <c r="J6" s="13">
        <v>-0.65</v>
      </c>
    </row>
    <row r="7" spans="1:10" ht="15">
      <c r="A7" s="150" t="s">
        <v>293</v>
      </c>
      <c r="B7" s="154">
        <v>2</v>
      </c>
      <c r="C7" s="154">
        <v>7</v>
      </c>
      <c r="D7" s="154">
        <v>12</v>
      </c>
      <c r="E7" s="152">
        <v>5</v>
      </c>
      <c r="F7" s="153"/>
      <c r="G7" s="154">
        <v>13</v>
      </c>
      <c r="H7" s="154">
        <v>44</v>
      </c>
      <c r="I7" s="154">
        <v>75</v>
      </c>
      <c r="J7" s="152">
        <v>4.88</v>
      </c>
    </row>
    <row r="8" spans="1:10" ht="15">
      <c r="A8" s="92" t="s">
        <v>294</v>
      </c>
      <c r="B8" s="36">
        <v>1467</v>
      </c>
      <c r="C8" s="12">
        <v>699</v>
      </c>
      <c r="D8" s="12">
        <v>818</v>
      </c>
      <c r="E8" s="13">
        <v>-0.44</v>
      </c>
      <c r="F8" s="62"/>
      <c r="G8" s="12">
        <v>246</v>
      </c>
      <c r="H8" s="12">
        <v>115</v>
      </c>
      <c r="I8" s="12">
        <v>133</v>
      </c>
      <c r="J8" s="13">
        <v>-0.46</v>
      </c>
    </row>
    <row r="9" spans="1:10" ht="15">
      <c r="A9" s="150" t="s">
        <v>295</v>
      </c>
      <c r="B9" s="154">
        <v>17</v>
      </c>
      <c r="C9" s="154">
        <v>3</v>
      </c>
      <c r="D9" s="154">
        <v>6</v>
      </c>
      <c r="E9" s="152">
        <v>-0.65</v>
      </c>
      <c r="F9" s="153"/>
      <c r="G9" s="154">
        <v>141</v>
      </c>
      <c r="H9" s="154">
        <v>25</v>
      </c>
      <c r="I9" s="154">
        <v>49</v>
      </c>
      <c r="J9" s="152">
        <v>-0.65</v>
      </c>
    </row>
    <row r="10" spans="1:10" ht="15">
      <c r="A10" s="92" t="s">
        <v>296</v>
      </c>
      <c r="B10" s="12">
        <v>17</v>
      </c>
      <c r="C10" s="12">
        <v>7</v>
      </c>
      <c r="D10" s="12">
        <v>1</v>
      </c>
      <c r="E10" s="13">
        <v>-0.94</v>
      </c>
      <c r="F10" s="62"/>
      <c r="G10" s="12">
        <v>455</v>
      </c>
      <c r="H10" s="12">
        <v>191</v>
      </c>
      <c r="I10" s="12">
        <v>27</v>
      </c>
      <c r="J10" s="13">
        <v>-0.94</v>
      </c>
    </row>
    <row r="11" spans="1:10" ht="15">
      <c r="A11" s="150" t="s">
        <v>297</v>
      </c>
      <c r="B11" s="154">
        <v>0</v>
      </c>
      <c r="C11" s="154">
        <v>1</v>
      </c>
      <c r="D11" s="154">
        <v>0</v>
      </c>
      <c r="E11" s="154" t="s">
        <v>12</v>
      </c>
      <c r="F11" s="153"/>
      <c r="G11" s="154">
        <v>0</v>
      </c>
      <c r="H11" s="154">
        <v>18</v>
      </c>
      <c r="I11" s="154">
        <v>0</v>
      </c>
      <c r="J11" s="154" t="s">
        <v>12</v>
      </c>
    </row>
    <row r="12" spans="1:10" ht="15">
      <c r="A12" s="92" t="s">
        <v>298</v>
      </c>
      <c r="B12" s="12">
        <v>714</v>
      </c>
      <c r="C12" s="12">
        <v>433</v>
      </c>
      <c r="D12" s="12">
        <v>353</v>
      </c>
      <c r="E12" s="13">
        <v>-0.51</v>
      </c>
      <c r="F12" s="62"/>
      <c r="G12" s="12">
        <v>234</v>
      </c>
      <c r="H12" s="12">
        <v>140</v>
      </c>
      <c r="I12" s="12">
        <v>113</v>
      </c>
      <c r="J12" s="13">
        <v>-0.52</v>
      </c>
    </row>
    <row r="13" spans="1:10" ht="15">
      <c r="A13" s="150" t="s">
        <v>299</v>
      </c>
      <c r="B13" s="154">
        <v>297</v>
      </c>
      <c r="C13" s="154">
        <v>131</v>
      </c>
      <c r="D13" s="154">
        <v>132</v>
      </c>
      <c r="E13" s="152">
        <v>-0.56</v>
      </c>
      <c r="F13" s="153"/>
      <c r="G13" s="154">
        <v>510</v>
      </c>
      <c r="H13" s="154">
        <v>220</v>
      </c>
      <c r="I13" s="154">
        <v>216</v>
      </c>
      <c r="J13" s="152">
        <v>-0.58</v>
      </c>
    </row>
    <row r="14" spans="1:10" ht="15">
      <c r="A14" s="92" t="s">
        <v>300</v>
      </c>
      <c r="B14" s="12">
        <v>47</v>
      </c>
      <c r="C14" s="12">
        <v>14</v>
      </c>
      <c r="D14" s="12">
        <v>17</v>
      </c>
      <c r="E14" s="13">
        <v>-0.64</v>
      </c>
      <c r="F14" s="62"/>
      <c r="G14" s="12">
        <v>259</v>
      </c>
      <c r="H14" s="12">
        <v>77</v>
      </c>
      <c r="I14" s="12">
        <v>91</v>
      </c>
      <c r="J14" s="13">
        <v>-0.65</v>
      </c>
    </row>
    <row r="15" spans="1:10" ht="15">
      <c r="A15" s="150" t="s">
        <v>301</v>
      </c>
      <c r="B15" s="154">
        <v>2</v>
      </c>
      <c r="C15" s="154">
        <v>1</v>
      </c>
      <c r="D15" s="154">
        <v>0</v>
      </c>
      <c r="E15" s="152">
        <v>-1</v>
      </c>
      <c r="F15" s="153"/>
      <c r="G15" s="154">
        <v>107</v>
      </c>
      <c r="H15" s="154">
        <v>53</v>
      </c>
      <c r="I15" s="154">
        <v>0</v>
      </c>
      <c r="J15" s="152">
        <v>-1</v>
      </c>
    </row>
    <row r="16" spans="1:10" ht="15">
      <c r="A16" s="92" t="s">
        <v>302</v>
      </c>
      <c r="B16" s="12">
        <v>44</v>
      </c>
      <c r="C16" s="12">
        <v>7</v>
      </c>
      <c r="D16" s="12">
        <v>6</v>
      </c>
      <c r="E16" s="13">
        <v>-0.86</v>
      </c>
      <c r="F16" s="62"/>
      <c r="G16" s="12">
        <v>487</v>
      </c>
      <c r="H16" s="12">
        <v>78</v>
      </c>
      <c r="I16" s="12">
        <v>67</v>
      </c>
      <c r="J16" s="13">
        <v>-0.86</v>
      </c>
    </row>
    <row r="17" spans="1:10" ht="15">
      <c r="A17" s="150" t="s">
        <v>303</v>
      </c>
      <c r="B17" s="154">
        <v>2</v>
      </c>
      <c r="C17" s="154">
        <v>0</v>
      </c>
      <c r="D17" s="154">
        <v>0</v>
      </c>
      <c r="E17" s="152">
        <v>-1</v>
      </c>
      <c r="F17" s="153"/>
      <c r="G17" s="154">
        <v>24</v>
      </c>
      <c r="H17" s="154">
        <v>0</v>
      </c>
      <c r="I17" s="154">
        <v>0</v>
      </c>
      <c r="J17" s="152">
        <v>-1</v>
      </c>
    </row>
    <row r="18" spans="1:10" ht="15">
      <c r="A18" s="92" t="s">
        <v>304</v>
      </c>
      <c r="B18" s="12">
        <v>0</v>
      </c>
      <c r="C18" s="12">
        <v>0</v>
      </c>
      <c r="D18" s="12">
        <v>1</v>
      </c>
      <c r="E18" s="12" t="s">
        <v>12</v>
      </c>
      <c r="F18" s="62"/>
      <c r="G18" s="12">
        <v>0</v>
      </c>
      <c r="H18" s="12">
        <v>0</v>
      </c>
      <c r="I18" s="12">
        <v>28</v>
      </c>
      <c r="J18" s="12" t="s">
        <v>12</v>
      </c>
    </row>
    <row r="19" spans="1:10" ht="15">
      <c r="A19" s="155" t="s">
        <v>305</v>
      </c>
      <c r="B19" s="154">
        <v>0</v>
      </c>
      <c r="C19" s="154">
        <v>0</v>
      </c>
      <c r="D19" s="154">
        <v>0</v>
      </c>
      <c r="E19" s="154" t="s">
        <v>12</v>
      </c>
      <c r="F19" s="153"/>
      <c r="G19" s="154">
        <v>0</v>
      </c>
      <c r="H19" s="154">
        <v>0</v>
      </c>
      <c r="I19" s="154">
        <v>0</v>
      </c>
      <c r="J19" s="154" t="s">
        <v>12</v>
      </c>
    </row>
    <row r="20" spans="1:10" ht="15">
      <c r="A20" s="92" t="s">
        <v>306</v>
      </c>
      <c r="B20" s="12">
        <v>1</v>
      </c>
      <c r="C20" s="12">
        <v>1</v>
      </c>
      <c r="D20" s="12">
        <v>2</v>
      </c>
      <c r="E20" s="13">
        <v>1</v>
      </c>
      <c r="F20" s="62"/>
      <c r="G20" s="12">
        <v>24</v>
      </c>
      <c r="H20" s="12">
        <v>23</v>
      </c>
      <c r="I20" s="12">
        <v>45</v>
      </c>
      <c r="J20" s="13">
        <v>0.92</v>
      </c>
    </row>
    <row r="21" spans="1:10" ht="15">
      <c r="A21" s="150" t="s">
        <v>307</v>
      </c>
      <c r="B21" s="154">
        <v>15</v>
      </c>
      <c r="C21" s="154">
        <v>15</v>
      </c>
      <c r="D21" s="154">
        <v>8</v>
      </c>
      <c r="E21" s="152">
        <v>-0.47</v>
      </c>
      <c r="F21" s="153"/>
      <c r="G21" s="154">
        <v>49</v>
      </c>
      <c r="H21" s="154">
        <v>50</v>
      </c>
      <c r="I21" s="154">
        <v>26</v>
      </c>
      <c r="J21" s="152">
        <v>-0.47</v>
      </c>
    </row>
    <row r="22" spans="1:10" ht="15">
      <c r="A22" s="92" t="s">
        <v>1102</v>
      </c>
      <c r="B22" s="555" t="s">
        <v>12</v>
      </c>
      <c r="C22" s="555" t="s">
        <v>12</v>
      </c>
      <c r="D22" s="12">
        <v>836</v>
      </c>
      <c r="E22" s="556" t="s">
        <v>12</v>
      </c>
      <c r="F22" s="62"/>
      <c r="G22" s="555" t="s">
        <v>12</v>
      </c>
      <c r="H22" s="555" t="s">
        <v>12</v>
      </c>
      <c r="I22" s="12">
        <v>126</v>
      </c>
      <c r="J22" s="556" t="s">
        <v>12</v>
      </c>
    </row>
    <row r="23" spans="1:10" ht="15">
      <c r="A23" s="150" t="s">
        <v>309</v>
      </c>
      <c r="B23" s="154">
        <v>0</v>
      </c>
      <c r="C23" s="154">
        <v>1</v>
      </c>
      <c r="D23" s="154">
        <v>1</v>
      </c>
      <c r="E23" s="154" t="s">
        <v>12</v>
      </c>
      <c r="F23" s="153"/>
      <c r="G23" s="154">
        <v>0</v>
      </c>
      <c r="H23" s="154">
        <v>50</v>
      </c>
      <c r="I23" s="154">
        <v>49</v>
      </c>
      <c r="J23" s="154" t="s">
        <v>12</v>
      </c>
    </row>
    <row r="24" spans="1:10" ht="15">
      <c r="A24" s="92" t="s">
        <v>310</v>
      </c>
      <c r="B24" s="12">
        <v>528</v>
      </c>
      <c r="C24" s="12">
        <v>330</v>
      </c>
      <c r="D24" s="12">
        <v>218</v>
      </c>
      <c r="E24" s="13">
        <v>-0.59</v>
      </c>
      <c r="F24" s="62"/>
      <c r="G24" s="12">
        <v>177</v>
      </c>
      <c r="H24" s="12">
        <v>108</v>
      </c>
      <c r="I24" s="12">
        <v>70</v>
      </c>
      <c r="J24" s="13">
        <v>-0.6</v>
      </c>
    </row>
    <row r="25" spans="1:10" ht="15">
      <c r="A25" s="150" t="s">
        <v>311</v>
      </c>
      <c r="B25" s="154">
        <v>274</v>
      </c>
      <c r="C25" s="154">
        <v>130</v>
      </c>
      <c r="D25" s="154">
        <v>96</v>
      </c>
      <c r="E25" s="152">
        <v>-0.65</v>
      </c>
      <c r="F25" s="153"/>
      <c r="G25" s="154">
        <v>529</v>
      </c>
      <c r="H25" s="154">
        <v>248</v>
      </c>
      <c r="I25" s="154">
        <v>181</v>
      </c>
      <c r="J25" s="152">
        <v>-0.66</v>
      </c>
    </row>
    <row r="26" spans="1:10" ht="15">
      <c r="A26" s="92" t="s">
        <v>312</v>
      </c>
      <c r="B26" s="12">
        <v>17</v>
      </c>
      <c r="C26" s="12">
        <v>19</v>
      </c>
      <c r="D26" s="12">
        <v>17</v>
      </c>
      <c r="E26" s="13">
        <v>0</v>
      </c>
      <c r="F26" s="62"/>
      <c r="G26" s="12">
        <v>133</v>
      </c>
      <c r="H26" s="12">
        <v>79</v>
      </c>
      <c r="I26" s="12">
        <v>90</v>
      </c>
      <c r="J26" s="13">
        <v>-0.32</v>
      </c>
    </row>
    <row r="27" spans="1:10" ht="15">
      <c r="A27" s="150" t="s">
        <v>313</v>
      </c>
      <c r="B27" s="154">
        <v>857</v>
      </c>
      <c r="C27" s="154">
        <v>521</v>
      </c>
      <c r="D27" s="154">
        <v>598</v>
      </c>
      <c r="E27" s="152">
        <v>-0.3</v>
      </c>
      <c r="F27" s="153"/>
      <c r="G27" s="154">
        <v>73</v>
      </c>
      <c r="H27" s="154">
        <v>80</v>
      </c>
      <c r="I27" s="154">
        <v>70</v>
      </c>
      <c r="J27" s="152">
        <v>-0.04</v>
      </c>
    </row>
    <row r="28" spans="1:10" ht="15">
      <c r="A28" s="92" t="s">
        <v>314</v>
      </c>
      <c r="B28" s="12">
        <v>38</v>
      </c>
      <c r="C28" s="12">
        <v>11</v>
      </c>
      <c r="D28" s="12">
        <v>5</v>
      </c>
      <c r="E28" s="13">
        <v>-0.87</v>
      </c>
      <c r="F28" s="62"/>
      <c r="G28" s="12">
        <v>81</v>
      </c>
      <c r="H28" s="12">
        <v>24</v>
      </c>
      <c r="I28" s="12">
        <v>11</v>
      </c>
      <c r="J28" s="13">
        <v>-0.87</v>
      </c>
    </row>
    <row r="29" spans="1:10" ht="15">
      <c r="A29" s="150" t="s">
        <v>315</v>
      </c>
      <c r="B29" s="154">
        <v>164</v>
      </c>
      <c r="C29" s="154">
        <v>71</v>
      </c>
      <c r="D29" s="154">
        <v>67</v>
      </c>
      <c r="E29" s="152">
        <v>-0.59</v>
      </c>
      <c r="F29" s="153"/>
      <c r="G29" s="154">
        <v>288</v>
      </c>
      <c r="H29" s="154">
        <v>124</v>
      </c>
      <c r="I29" s="154">
        <v>115</v>
      </c>
      <c r="J29" s="152">
        <v>-0.6</v>
      </c>
    </row>
    <row r="30" spans="1:10" ht="15">
      <c r="A30" s="92" t="s">
        <v>316</v>
      </c>
      <c r="B30" s="12">
        <v>98</v>
      </c>
      <c r="C30" s="12">
        <v>7</v>
      </c>
      <c r="D30" s="12">
        <v>4</v>
      </c>
      <c r="E30" s="13">
        <v>-0.96</v>
      </c>
      <c r="F30" s="62"/>
      <c r="G30" s="36">
        <v>1788</v>
      </c>
      <c r="H30" s="12">
        <v>125</v>
      </c>
      <c r="I30" s="12">
        <v>70</v>
      </c>
      <c r="J30" s="13">
        <v>-0.96</v>
      </c>
    </row>
    <row r="31" spans="1:10" ht="15">
      <c r="A31" s="150" t="s">
        <v>317</v>
      </c>
      <c r="B31" s="154">
        <v>14</v>
      </c>
      <c r="C31" s="154">
        <v>2</v>
      </c>
      <c r="D31" s="154">
        <v>4</v>
      </c>
      <c r="E31" s="152">
        <v>-0.71</v>
      </c>
      <c r="F31" s="153"/>
      <c r="G31" s="154">
        <v>99</v>
      </c>
      <c r="H31" s="154">
        <v>14</v>
      </c>
      <c r="I31" s="154">
        <v>27</v>
      </c>
      <c r="J31" s="152">
        <v>-0.72</v>
      </c>
    </row>
    <row r="32" spans="1:10" ht="15">
      <c r="A32" s="92" t="s">
        <v>318</v>
      </c>
      <c r="B32" s="12">
        <v>37</v>
      </c>
      <c r="C32" s="12">
        <v>29</v>
      </c>
      <c r="D32" s="12">
        <v>31</v>
      </c>
      <c r="E32" s="13">
        <v>-0.16</v>
      </c>
      <c r="F32" s="62"/>
      <c r="G32" s="12">
        <v>240</v>
      </c>
      <c r="H32" s="12">
        <v>188</v>
      </c>
      <c r="I32" s="12">
        <v>197</v>
      </c>
      <c r="J32" s="13">
        <v>-0.18</v>
      </c>
    </row>
    <row r="33" spans="1:10" ht="15">
      <c r="A33" s="155" t="s">
        <v>319</v>
      </c>
      <c r="B33" s="154">
        <v>0</v>
      </c>
      <c r="C33" s="154">
        <v>0</v>
      </c>
      <c r="D33" s="154">
        <v>0</v>
      </c>
      <c r="E33" s="154" t="s">
        <v>12</v>
      </c>
      <c r="F33" s="153"/>
      <c r="G33" s="154">
        <v>0</v>
      </c>
      <c r="H33" s="154">
        <v>0</v>
      </c>
      <c r="I33" s="154">
        <v>0</v>
      </c>
      <c r="J33" s="154" t="s">
        <v>12</v>
      </c>
    </row>
    <row r="34" spans="1:10" ht="15">
      <c r="A34" s="92" t="s">
        <v>320</v>
      </c>
      <c r="B34" s="12">
        <v>13</v>
      </c>
      <c r="C34" s="12">
        <v>0</v>
      </c>
      <c r="D34" s="12">
        <v>4</v>
      </c>
      <c r="E34" s="13">
        <v>-0.69</v>
      </c>
      <c r="F34" s="62"/>
      <c r="G34" s="12">
        <v>198</v>
      </c>
      <c r="H34" s="12">
        <v>0</v>
      </c>
      <c r="I34" s="12">
        <v>62</v>
      </c>
      <c r="J34" s="13">
        <v>-0.69</v>
      </c>
    </row>
    <row r="35" spans="1:10" ht="15">
      <c r="A35" s="155" t="s">
        <v>321</v>
      </c>
      <c r="B35" s="154">
        <v>0</v>
      </c>
      <c r="C35" s="154">
        <v>0</v>
      </c>
      <c r="D35" s="154">
        <v>0</v>
      </c>
      <c r="E35" s="154" t="s">
        <v>12</v>
      </c>
      <c r="F35" s="153"/>
      <c r="G35" s="154">
        <v>0</v>
      </c>
      <c r="H35" s="154">
        <v>0</v>
      </c>
      <c r="I35" s="154">
        <v>0</v>
      </c>
      <c r="J35" s="154" t="s">
        <v>12</v>
      </c>
    </row>
    <row r="36" spans="1:10" ht="15">
      <c r="A36" s="92" t="s">
        <v>322</v>
      </c>
      <c r="B36" s="36">
        <v>1508</v>
      </c>
      <c r="C36" s="12">
        <v>788</v>
      </c>
      <c r="D36" s="12">
        <v>950</v>
      </c>
      <c r="E36" s="13">
        <v>-0.37</v>
      </c>
      <c r="F36" s="62"/>
      <c r="G36" s="12">
        <v>276</v>
      </c>
      <c r="H36" s="12">
        <v>143</v>
      </c>
      <c r="I36" s="12">
        <v>170</v>
      </c>
      <c r="J36" s="13">
        <v>-0.38</v>
      </c>
    </row>
    <row r="37" spans="1:10" ht="15">
      <c r="A37" s="150" t="s">
        <v>323</v>
      </c>
      <c r="B37" s="154">
        <v>1</v>
      </c>
      <c r="C37" s="154">
        <v>3</v>
      </c>
      <c r="D37" s="154">
        <v>0</v>
      </c>
      <c r="E37" s="152">
        <v>-1</v>
      </c>
      <c r="F37" s="153"/>
      <c r="G37" s="154">
        <v>70</v>
      </c>
      <c r="H37" s="154">
        <v>214</v>
      </c>
      <c r="I37" s="154">
        <v>0</v>
      </c>
      <c r="J37" s="152">
        <v>-1</v>
      </c>
    </row>
    <row r="38" spans="1:10" ht="15">
      <c r="A38" s="92" t="s">
        <v>324</v>
      </c>
      <c r="B38" s="12">
        <v>19</v>
      </c>
      <c r="C38" s="12">
        <v>14</v>
      </c>
      <c r="D38" s="12">
        <v>4</v>
      </c>
      <c r="E38" s="13">
        <v>-0.79</v>
      </c>
      <c r="F38" s="62"/>
      <c r="G38" s="12">
        <v>234</v>
      </c>
      <c r="H38" s="12">
        <v>174</v>
      </c>
      <c r="I38" s="12">
        <v>49</v>
      </c>
      <c r="J38" s="13">
        <v>-0.79</v>
      </c>
    </row>
    <row r="39" spans="1:10" ht="15">
      <c r="A39" s="150" t="s">
        <v>325</v>
      </c>
      <c r="B39" s="154">
        <v>27</v>
      </c>
      <c r="C39" s="154">
        <v>3</v>
      </c>
      <c r="D39" s="154">
        <v>3</v>
      </c>
      <c r="E39" s="152">
        <v>-0.89</v>
      </c>
      <c r="F39" s="153"/>
      <c r="G39" s="154">
        <v>105</v>
      </c>
      <c r="H39" s="154">
        <v>99</v>
      </c>
      <c r="I39" s="154">
        <v>150</v>
      </c>
      <c r="J39" s="152">
        <v>0.43</v>
      </c>
    </row>
    <row r="40" spans="1:10" ht="15">
      <c r="A40" s="92" t="s">
        <v>326</v>
      </c>
      <c r="B40" s="12">
        <v>55</v>
      </c>
      <c r="C40" s="12">
        <v>53</v>
      </c>
      <c r="D40" s="12">
        <v>82</v>
      </c>
      <c r="E40" s="13">
        <v>0.49</v>
      </c>
      <c r="F40" s="62"/>
      <c r="G40" s="12">
        <v>371</v>
      </c>
      <c r="H40" s="12">
        <v>41</v>
      </c>
      <c r="I40" s="12">
        <v>40</v>
      </c>
      <c r="J40" s="13">
        <v>-0.89</v>
      </c>
    </row>
    <row r="41" spans="1:10" ht="15">
      <c r="A41" s="150" t="s">
        <v>327</v>
      </c>
      <c r="B41" s="154">
        <v>899</v>
      </c>
      <c r="C41" s="154">
        <v>468</v>
      </c>
      <c r="D41" s="154">
        <v>456</v>
      </c>
      <c r="E41" s="152">
        <v>-0.49</v>
      </c>
      <c r="F41" s="153"/>
      <c r="G41" s="154">
        <v>290</v>
      </c>
      <c r="H41" s="154">
        <v>148</v>
      </c>
      <c r="I41" s="154">
        <v>142</v>
      </c>
      <c r="J41" s="152">
        <v>-0.51</v>
      </c>
    </row>
    <row r="42" spans="1:10" ht="15">
      <c r="A42" s="92" t="s">
        <v>328</v>
      </c>
      <c r="B42" s="12">
        <v>7</v>
      </c>
      <c r="C42" s="12">
        <v>5</v>
      </c>
      <c r="D42" s="12">
        <v>1</v>
      </c>
      <c r="E42" s="13">
        <v>-0.86</v>
      </c>
      <c r="F42" s="62"/>
      <c r="G42" s="12">
        <v>47</v>
      </c>
      <c r="H42" s="12">
        <v>35</v>
      </c>
      <c r="I42" s="12">
        <v>7</v>
      </c>
      <c r="J42" s="13">
        <v>-0.85</v>
      </c>
    </row>
    <row r="43" spans="1:10" ht="15">
      <c r="A43" s="150" t="s">
        <v>329</v>
      </c>
      <c r="B43" s="154">
        <v>1</v>
      </c>
      <c r="C43" s="154">
        <v>0</v>
      </c>
      <c r="D43" s="154">
        <v>0</v>
      </c>
      <c r="E43" s="152">
        <v>-1</v>
      </c>
      <c r="F43" s="153"/>
      <c r="G43" s="154">
        <v>18</v>
      </c>
      <c r="H43" s="154">
        <v>0</v>
      </c>
      <c r="I43" s="154">
        <v>0</v>
      </c>
      <c r="J43" s="152">
        <v>-1</v>
      </c>
    </row>
    <row r="44" spans="1:10" ht="15">
      <c r="A44" s="92" t="s">
        <v>330</v>
      </c>
      <c r="B44" s="12">
        <v>41</v>
      </c>
      <c r="C44" s="12">
        <v>3</v>
      </c>
      <c r="D44" s="12">
        <v>28</v>
      </c>
      <c r="E44" s="13">
        <v>-0.32</v>
      </c>
      <c r="F44" s="62"/>
      <c r="G44" s="12">
        <v>186</v>
      </c>
      <c r="H44" s="12">
        <v>14</v>
      </c>
      <c r="I44" s="12">
        <v>127</v>
      </c>
      <c r="J44" s="13">
        <v>-0.31</v>
      </c>
    </row>
    <row r="45" spans="1:10" ht="15">
      <c r="A45" s="150" t="s">
        <v>331</v>
      </c>
      <c r="B45" s="154">
        <v>629</v>
      </c>
      <c r="C45" s="154">
        <v>418</v>
      </c>
      <c r="D45" s="154">
        <v>431</v>
      </c>
      <c r="E45" s="152">
        <v>-0.31</v>
      </c>
      <c r="F45" s="153"/>
      <c r="G45" s="154">
        <v>425</v>
      </c>
      <c r="H45" s="154">
        <v>283</v>
      </c>
      <c r="I45" s="154">
        <v>289</v>
      </c>
      <c r="J45" s="152">
        <v>-0.32</v>
      </c>
    </row>
    <row r="46" spans="1:10" ht="15">
      <c r="A46" s="30" t="s">
        <v>332</v>
      </c>
      <c r="B46" s="12">
        <v>0</v>
      </c>
      <c r="C46" s="12">
        <v>0</v>
      </c>
      <c r="D46" s="12">
        <v>0</v>
      </c>
      <c r="E46" s="12" t="s">
        <v>12</v>
      </c>
      <c r="F46" s="62"/>
      <c r="G46" s="12">
        <v>0</v>
      </c>
      <c r="H46" s="12">
        <v>0</v>
      </c>
      <c r="I46" s="12">
        <v>0</v>
      </c>
      <c r="J46" s="12" t="s">
        <v>12</v>
      </c>
    </row>
    <row r="47" spans="1:10" ht="15">
      <c r="A47" s="150" t="s">
        <v>333</v>
      </c>
      <c r="B47" s="154">
        <v>105</v>
      </c>
      <c r="C47" s="154">
        <v>22</v>
      </c>
      <c r="D47" s="154">
        <v>20</v>
      </c>
      <c r="E47" s="152">
        <v>-0.81</v>
      </c>
      <c r="F47" s="153"/>
      <c r="G47" s="154">
        <v>799</v>
      </c>
      <c r="H47" s="154">
        <v>168</v>
      </c>
      <c r="I47" s="154">
        <v>152</v>
      </c>
      <c r="J47" s="152">
        <v>-0.81</v>
      </c>
    </row>
    <row r="48" spans="1:10" ht="15">
      <c r="A48" s="92" t="s">
        <v>334</v>
      </c>
      <c r="B48" s="12">
        <v>74</v>
      </c>
      <c r="C48" s="12">
        <v>6</v>
      </c>
      <c r="D48" s="12">
        <v>12</v>
      </c>
      <c r="E48" s="13">
        <v>-0.84</v>
      </c>
      <c r="F48" s="62"/>
      <c r="G48" s="12">
        <v>291</v>
      </c>
      <c r="H48" s="12">
        <v>23</v>
      </c>
      <c r="I48" s="12">
        <v>46</v>
      </c>
      <c r="J48" s="13">
        <v>-0.84</v>
      </c>
    </row>
    <row r="49" spans="1:10" ht="15">
      <c r="A49" s="150" t="s">
        <v>335</v>
      </c>
      <c r="B49" s="154">
        <v>133</v>
      </c>
      <c r="C49" s="154">
        <v>50</v>
      </c>
      <c r="D49" s="154">
        <v>46</v>
      </c>
      <c r="E49" s="152">
        <v>-0.65</v>
      </c>
      <c r="F49" s="153"/>
      <c r="G49" s="154">
        <v>327</v>
      </c>
      <c r="H49" s="154">
        <v>123</v>
      </c>
      <c r="I49" s="154">
        <v>112</v>
      </c>
      <c r="J49" s="152">
        <v>-0.66</v>
      </c>
    </row>
    <row r="50" spans="1:10" ht="15">
      <c r="A50" s="92" t="s">
        <v>336</v>
      </c>
      <c r="B50" s="12">
        <v>51</v>
      </c>
      <c r="C50" s="12">
        <v>19</v>
      </c>
      <c r="D50" s="12">
        <v>34</v>
      </c>
      <c r="E50" s="13">
        <v>-0.33</v>
      </c>
      <c r="F50" s="62"/>
      <c r="G50" s="12">
        <v>180</v>
      </c>
      <c r="H50" s="12">
        <v>67</v>
      </c>
      <c r="I50" s="12">
        <v>119</v>
      </c>
      <c r="J50" s="13">
        <v>-0.34</v>
      </c>
    </row>
    <row r="51" spans="1:10" ht="15">
      <c r="A51" s="150" t="s">
        <v>337</v>
      </c>
      <c r="B51" s="154">
        <v>22</v>
      </c>
      <c r="C51" s="154">
        <v>3</v>
      </c>
      <c r="D51" s="154">
        <v>6</v>
      </c>
      <c r="E51" s="152">
        <v>-0.73</v>
      </c>
      <c r="F51" s="153"/>
      <c r="G51" s="154">
        <v>118</v>
      </c>
      <c r="H51" s="154">
        <v>16</v>
      </c>
      <c r="I51" s="154">
        <v>32</v>
      </c>
      <c r="J51" s="152">
        <v>-0.73</v>
      </c>
    </row>
    <row r="52" spans="1:10" ht="15">
      <c r="A52" s="92" t="s">
        <v>338</v>
      </c>
      <c r="B52" s="12">
        <v>0</v>
      </c>
      <c r="C52" s="12">
        <v>0</v>
      </c>
      <c r="D52" s="12">
        <v>4</v>
      </c>
      <c r="E52" s="12" t="s">
        <v>12</v>
      </c>
      <c r="F52" s="62"/>
      <c r="G52" s="12">
        <v>0</v>
      </c>
      <c r="H52" s="12">
        <v>0</v>
      </c>
      <c r="I52" s="12">
        <v>85</v>
      </c>
      <c r="J52" s="12" t="s">
        <v>12</v>
      </c>
    </row>
    <row r="53" spans="1:10" ht="15">
      <c r="A53" s="150" t="s">
        <v>339</v>
      </c>
      <c r="B53" s="154">
        <v>9</v>
      </c>
      <c r="C53" s="154">
        <v>1</v>
      </c>
      <c r="D53" s="154">
        <v>4</v>
      </c>
      <c r="E53" s="152">
        <v>-0.56</v>
      </c>
      <c r="F53" s="153"/>
      <c r="G53" s="154">
        <v>56</v>
      </c>
      <c r="H53" s="154">
        <v>6</v>
      </c>
      <c r="I53" s="154">
        <v>24</v>
      </c>
      <c r="J53" s="152">
        <v>-0.57</v>
      </c>
    </row>
    <row r="54" spans="1:10" ht="15">
      <c r="A54" s="92" t="s">
        <v>340</v>
      </c>
      <c r="B54" s="12">
        <v>2</v>
      </c>
      <c r="C54" s="12">
        <v>1</v>
      </c>
      <c r="D54" s="12">
        <v>0</v>
      </c>
      <c r="E54" s="13">
        <v>-1</v>
      </c>
      <c r="F54" s="62"/>
      <c r="G54" s="12">
        <v>46</v>
      </c>
      <c r="H54" s="12">
        <v>23</v>
      </c>
      <c r="I54" s="12">
        <v>0</v>
      </c>
      <c r="J54" s="13">
        <v>-1</v>
      </c>
    </row>
    <row r="55" spans="1:10" ht="15">
      <c r="A55" s="150" t="s">
        <v>341</v>
      </c>
      <c r="B55" s="154">
        <v>7</v>
      </c>
      <c r="C55" s="154">
        <v>0</v>
      </c>
      <c r="D55" s="154">
        <v>10</v>
      </c>
      <c r="E55" s="152">
        <v>0.43</v>
      </c>
      <c r="F55" s="153"/>
      <c r="G55" s="154">
        <v>41</v>
      </c>
      <c r="H55" s="154">
        <v>0</v>
      </c>
      <c r="I55" s="154">
        <v>57</v>
      </c>
      <c r="J55" s="152">
        <v>0.41</v>
      </c>
    </row>
    <row r="56" spans="1:10" ht="15">
      <c r="A56" s="92" t="s">
        <v>342</v>
      </c>
      <c r="B56" s="12">
        <v>90</v>
      </c>
      <c r="C56" s="12">
        <v>32</v>
      </c>
      <c r="D56" s="12">
        <v>38</v>
      </c>
      <c r="E56" s="13">
        <v>-0.58</v>
      </c>
      <c r="F56" s="62"/>
      <c r="G56" s="12">
        <v>729</v>
      </c>
      <c r="H56" s="12">
        <v>262</v>
      </c>
      <c r="I56" s="12">
        <v>308</v>
      </c>
      <c r="J56" s="13">
        <v>-0.58</v>
      </c>
    </row>
    <row r="57" spans="1:10" ht="15">
      <c r="A57" s="150" t="s">
        <v>343</v>
      </c>
      <c r="B57" s="154">
        <v>23</v>
      </c>
      <c r="C57" s="154">
        <v>19</v>
      </c>
      <c r="D57" s="154">
        <v>22</v>
      </c>
      <c r="E57" s="152">
        <v>-0.04</v>
      </c>
      <c r="F57" s="153"/>
      <c r="G57" s="154">
        <v>14</v>
      </c>
      <c r="H57" s="154">
        <v>12</v>
      </c>
      <c r="I57" s="154">
        <v>14</v>
      </c>
      <c r="J57" s="152">
        <v>-0.05</v>
      </c>
    </row>
    <row r="58" spans="1:10" ht="15">
      <c r="A58" s="92" t="s">
        <v>344</v>
      </c>
      <c r="B58" s="12">
        <v>26</v>
      </c>
      <c r="C58" s="12">
        <v>4</v>
      </c>
      <c r="D58" s="12">
        <v>18</v>
      </c>
      <c r="E58" s="13">
        <v>-0.31</v>
      </c>
      <c r="F58" s="62"/>
      <c r="G58" s="12">
        <v>382</v>
      </c>
      <c r="H58" s="12">
        <v>59</v>
      </c>
      <c r="I58" s="12">
        <v>265</v>
      </c>
      <c r="J58" s="13">
        <v>-0.31</v>
      </c>
    </row>
    <row r="59" spans="1:10" ht="15">
      <c r="A59" s="150" t="s">
        <v>345</v>
      </c>
      <c r="B59" s="154">
        <v>28</v>
      </c>
      <c r="C59" s="154">
        <v>5</v>
      </c>
      <c r="D59" s="154">
        <v>2</v>
      </c>
      <c r="E59" s="152">
        <v>-0.93</v>
      </c>
      <c r="F59" s="153"/>
      <c r="G59" s="154">
        <v>236</v>
      </c>
      <c r="H59" s="154">
        <v>43</v>
      </c>
      <c r="I59" s="154">
        <v>17</v>
      </c>
      <c r="J59" s="152">
        <v>-0.93</v>
      </c>
    </row>
    <row r="60" spans="1:10" ht="15">
      <c r="A60" s="92" t="s">
        <v>346</v>
      </c>
      <c r="B60" s="12">
        <v>92</v>
      </c>
      <c r="C60" s="12">
        <v>36</v>
      </c>
      <c r="D60" s="12">
        <v>60</v>
      </c>
      <c r="E60" s="13">
        <v>-0.35</v>
      </c>
      <c r="F60" s="62"/>
      <c r="G60" s="12">
        <v>397</v>
      </c>
      <c r="H60" s="12">
        <v>154</v>
      </c>
      <c r="I60" s="12">
        <v>251</v>
      </c>
      <c r="J60" s="13">
        <v>-0.37</v>
      </c>
    </row>
    <row r="61" spans="1:10" ht="15">
      <c r="A61" s="150" t="s">
        <v>347</v>
      </c>
      <c r="B61" s="154">
        <v>11</v>
      </c>
      <c r="C61" s="154">
        <v>0</v>
      </c>
      <c r="D61" s="154">
        <v>2</v>
      </c>
      <c r="E61" s="152">
        <v>-0.82</v>
      </c>
      <c r="F61" s="153"/>
      <c r="G61" s="154">
        <v>174</v>
      </c>
      <c r="H61" s="154">
        <v>0</v>
      </c>
      <c r="I61" s="154">
        <v>32</v>
      </c>
      <c r="J61" s="152">
        <v>-0.82</v>
      </c>
    </row>
    <row r="62" spans="1:10" ht="15">
      <c r="A62" s="92" t="s">
        <v>348</v>
      </c>
      <c r="B62" s="12">
        <v>0</v>
      </c>
      <c r="C62" s="12">
        <v>1</v>
      </c>
      <c r="D62" s="12">
        <v>0</v>
      </c>
      <c r="E62" s="12" t="s">
        <v>12</v>
      </c>
      <c r="F62" s="62"/>
      <c r="G62" s="12">
        <v>0</v>
      </c>
      <c r="H62" s="12">
        <v>146</v>
      </c>
      <c r="I62" s="12">
        <v>0</v>
      </c>
      <c r="J62" s="12" t="s">
        <v>12</v>
      </c>
    </row>
    <row r="63" spans="1:10" ht="15">
      <c r="A63" s="155" t="s">
        <v>349</v>
      </c>
      <c r="B63" s="154">
        <v>0</v>
      </c>
      <c r="C63" s="154">
        <v>0</v>
      </c>
      <c r="D63" s="154">
        <v>0</v>
      </c>
      <c r="E63" s="154" t="s">
        <v>12</v>
      </c>
      <c r="F63" s="153"/>
      <c r="G63" s="154">
        <v>0</v>
      </c>
      <c r="H63" s="154">
        <v>0</v>
      </c>
      <c r="I63" s="154">
        <v>0</v>
      </c>
      <c r="J63" s="154" t="s">
        <v>12</v>
      </c>
    </row>
    <row r="64" spans="1:10" ht="15">
      <c r="A64" s="92" t="s">
        <v>350</v>
      </c>
      <c r="B64" s="12">
        <v>1</v>
      </c>
      <c r="C64" s="12">
        <v>3</v>
      </c>
      <c r="D64" s="12">
        <v>1</v>
      </c>
      <c r="E64" s="13">
        <v>0</v>
      </c>
      <c r="F64" s="62"/>
      <c r="G64" s="12">
        <v>42</v>
      </c>
      <c r="H64" s="12">
        <v>128</v>
      </c>
      <c r="I64" s="12">
        <v>43</v>
      </c>
      <c r="J64" s="13">
        <v>0.01</v>
      </c>
    </row>
    <row r="65" spans="1:10" ht="15">
      <c r="A65" s="150" t="s">
        <v>351</v>
      </c>
      <c r="B65" s="154">
        <v>63</v>
      </c>
      <c r="C65" s="154">
        <v>5</v>
      </c>
      <c r="D65" s="154">
        <v>5</v>
      </c>
      <c r="E65" s="152">
        <v>-0.92</v>
      </c>
      <c r="F65" s="153"/>
      <c r="G65" s="154">
        <v>224</v>
      </c>
      <c r="H65" s="154">
        <v>17</v>
      </c>
      <c r="I65" s="154">
        <v>17</v>
      </c>
      <c r="J65" s="152">
        <v>-0.92</v>
      </c>
    </row>
    <row r="66" spans="1:10" ht="15">
      <c r="A66" s="92" t="s">
        <v>352</v>
      </c>
      <c r="B66" s="12">
        <v>56</v>
      </c>
      <c r="C66" s="12">
        <v>45</v>
      </c>
      <c r="D66" s="12">
        <v>28</v>
      </c>
      <c r="E66" s="13">
        <v>-0.5</v>
      </c>
      <c r="F66" s="62"/>
      <c r="G66" s="12">
        <v>240</v>
      </c>
      <c r="H66" s="12">
        <v>193</v>
      </c>
      <c r="I66" s="12">
        <v>118</v>
      </c>
      <c r="J66" s="13">
        <v>-0.51</v>
      </c>
    </row>
    <row r="67" spans="1:10" ht="15">
      <c r="A67" s="150" t="s">
        <v>353</v>
      </c>
      <c r="B67" s="154">
        <v>20</v>
      </c>
      <c r="C67" s="154">
        <v>2</v>
      </c>
      <c r="D67" s="154">
        <v>1</v>
      </c>
      <c r="E67" s="152">
        <v>-0.95</v>
      </c>
      <c r="F67" s="153"/>
      <c r="G67" s="154">
        <v>423</v>
      </c>
      <c r="H67" s="154">
        <v>42</v>
      </c>
      <c r="I67" s="154">
        <v>21</v>
      </c>
      <c r="J67" s="152">
        <v>-0.95</v>
      </c>
    </row>
    <row r="68" spans="1:10" ht="15">
      <c r="A68" s="92" t="s">
        <v>354</v>
      </c>
      <c r="B68" s="12">
        <v>503</v>
      </c>
      <c r="C68" s="12">
        <v>340</v>
      </c>
      <c r="D68" s="12">
        <v>330</v>
      </c>
      <c r="E68" s="13">
        <v>-0.34</v>
      </c>
      <c r="F68" s="62"/>
      <c r="G68" s="12">
        <v>191</v>
      </c>
      <c r="H68" s="12">
        <v>126</v>
      </c>
      <c r="I68" s="12">
        <v>119</v>
      </c>
      <c r="J68" s="13">
        <v>-0.37</v>
      </c>
    </row>
    <row r="69" spans="1:10" ht="15">
      <c r="A69" s="150" t="s">
        <v>355</v>
      </c>
      <c r="B69" s="154">
        <v>2</v>
      </c>
      <c r="C69" s="154">
        <v>4</v>
      </c>
      <c r="D69" s="154">
        <v>0</v>
      </c>
      <c r="E69" s="152">
        <v>-1</v>
      </c>
      <c r="F69" s="153"/>
      <c r="G69" s="154">
        <v>20</v>
      </c>
      <c r="H69" s="154">
        <v>40</v>
      </c>
      <c r="I69" s="154">
        <v>0</v>
      </c>
      <c r="J69" s="152">
        <v>-1</v>
      </c>
    </row>
    <row r="70" spans="1:10" ht="15.75" thickBot="1">
      <c r="A70" s="156" t="s">
        <v>1105</v>
      </c>
      <c r="B70" s="157">
        <v>1261</v>
      </c>
      <c r="C70" s="56">
        <v>272</v>
      </c>
      <c r="D70" s="56">
        <v>322</v>
      </c>
      <c r="E70" s="158">
        <v>-0.74</v>
      </c>
      <c r="F70" s="159"/>
      <c r="G70" s="56" t="s">
        <v>12</v>
      </c>
      <c r="H70" s="56" t="s">
        <v>12</v>
      </c>
      <c r="I70" s="56" t="s">
        <v>12</v>
      </c>
      <c r="J70" s="56" t="s">
        <v>12</v>
      </c>
    </row>
    <row r="71" spans="1:10" s="465" customFormat="1" ht="27" customHeight="1">
      <c r="A71" s="563" t="s">
        <v>1107</v>
      </c>
      <c r="B71" s="563"/>
      <c r="C71" s="563"/>
      <c r="D71" s="563"/>
      <c r="E71" s="563"/>
      <c r="F71" s="563"/>
      <c r="G71" s="563"/>
      <c r="H71" s="563"/>
      <c r="I71" s="563"/>
      <c r="J71" s="563"/>
    </row>
    <row r="72" spans="1:10" ht="66" customHeight="1">
      <c r="A72" s="557" t="s">
        <v>1108</v>
      </c>
      <c r="B72" s="557"/>
      <c r="C72" s="557"/>
      <c r="D72" s="557"/>
      <c r="E72" s="557"/>
      <c r="F72" s="557"/>
      <c r="G72" s="557"/>
      <c r="H72" s="557"/>
      <c r="I72" s="557"/>
      <c r="J72" s="557"/>
    </row>
    <row r="73" ht="15">
      <c r="A73" s="125" t="s">
        <v>1106</v>
      </c>
    </row>
    <row r="74" ht="15">
      <c r="A74" s="54" t="s">
        <v>356</v>
      </c>
    </row>
    <row r="75" spans="1:2" ht="15">
      <c r="A75" s="469" t="s">
        <v>1034</v>
      </c>
      <c r="B75" s="469"/>
    </row>
  </sheetData>
  <sheetProtection/>
  <mergeCells count="14">
    <mergeCell ref="A71:J71"/>
    <mergeCell ref="A1:K1"/>
    <mergeCell ref="B2:E2"/>
    <mergeCell ref="G2:J2"/>
    <mergeCell ref="A3:A4"/>
    <mergeCell ref="B3:B4"/>
    <mergeCell ref="C3:C4"/>
    <mergeCell ref="D3:D4"/>
    <mergeCell ref="F3:F4"/>
    <mergeCell ref="A72:J72"/>
    <mergeCell ref="A75:B75"/>
    <mergeCell ref="G3:G4"/>
    <mergeCell ref="H3:H4"/>
    <mergeCell ref="I3:I4"/>
  </mergeCells>
  <hyperlinks>
    <hyperlink ref="A75:B75" location="Contents!A1" display="Back to contents"/>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J200"/>
  <sheetViews>
    <sheetView tabSelected="1" zoomScale="80" zoomScaleNormal="80" zoomScalePageLayoutView="0" workbookViewId="0" topLeftCell="A52">
      <selection activeCell="A5" sqref="A5:IV5"/>
    </sheetView>
  </sheetViews>
  <sheetFormatPr defaultColWidth="9.140625" defaultRowHeight="15"/>
  <cols>
    <col min="1" max="1" width="23.140625" style="0" customWidth="1"/>
  </cols>
  <sheetData>
    <row r="1" spans="1:6" ht="15.75" thickBot="1">
      <c r="A1" s="471" t="s">
        <v>357</v>
      </c>
      <c r="B1" s="471"/>
      <c r="C1" s="471"/>
      <c r="D1" s="471"/>
      <c r="E1" s="471"/>
      <c r="F1" s="471"/>
    </row>
    <row r="2" spans="1:6" ht="24.75" thickBot="1">
      <c r="A2" s="93" t="s">
        <v>358</v>
      </c>
      <c r="B2" s="32">
        <v>2012</v>
      </c>
      <c r="C2" s="32">
        <v>2013</v>
      </c>
      <c r="D2" s="32">
        <v>2014</v>
      </c>
      <c r="E2" s="32"/>
      <c r="F2" s="7" t="s">
        <v>29</v>
      </c>
    </row>
    <row r="3" spans="1:6" ht="15">
      <c r="A3" s="147" t="s">
        <v>4</v>
      </c>
      <c r="B3" s="162">
        <v>12894</v>
      </c>
      <c r="C3" s="162">
        <v>6502</v>
      </c>
      <c r="D3" s="162">
        <v>7004</v>
      </c>
      <c r="E3" s="21"/>
      <c r="F3" s="163">
        <v>-0.46</v>
      </c>
    </row>
    <row r="4" spans="1:6" ht="15">
      <c r="A4" s="1"/>
      <c r="B4" s="21"/>
      <c r="C4" s="21"/>
      <c r="D4" s="21"/>
      <c r="E4" s="21"/>
      <c r="F4" s="21"/>
    </row>
    <row r="5" spans="1:6" ht="24">
      <c r="A5" s="164" t="s">
        <v>359</v>
      </c>
      <c r="B5" s="165">
        <v>683</v>
      </c>
      <c r="C5" s="165">
        <v>263</v>
      </c>
      <c r="D5" s="165">
        <v>160</v>
      </c>
      <c r="E5" s="47"/>
      <c r="F5" s="166">
        <v>-0.77</v>
      </c>
    </row>
    <row r="6" spans="1:6" ht="36">
      <c r="A6" s="92" t="s">
        <v>360</v>
      </c>
      <c r="B6" s="20">
        <v>0</v>
      </c>
      <c r="C6" s="20">
        <v>7</v>
      </c>
      <c r="D6" s="20">
        <v>12</v>
      </c>
      <c r="E6" s="21"/>
      <c r="F6" s="20" t="s">
        <v>12</v>
      </c>
    </row>
    <row r="7" spans="1:6" ht="48">
      <c r="A7" s="164" t="s">
        <v>361</v>
      </c>
      <c r="B7" s="165">
        <v>2</v>
      </c>
      <c r="C7" s="165">
        <v>0</v>
      </c>
      <c r="D7" s="165">
        <v>0</v>
      </c>
      <c r="E7" s="47"/>
      <c r="F7" s="166">
        <v>-1</v>
      </c>
    </row>
    <row r="8" spans="1:6" ht="24">
      <c r="A8" s="92" t="s">
        <v>362</v>
      </c>
      <c r="B8" s="20">
        <v>2</v>
      </c>
      <c r="C8" s="20">
        <v>0</v>
      </c>
      <c r="D8" s="20">
        <v>0</v>
      </c>
      <c r="E8" s="21"/>
      <c r="F8" s="10">
        <v>-1</v>
      </c>
    </row>
    <row r="9" spans="1:6" ht="36">
      <c r="A9" s="164" t="s">
        <v>363</v>
      </c>
      <c r="B9" s="165">
        <v>1</v>
      </c>
      <c r="C9" s="165">
        <v>1</v>
      </c>
      <c r="D9" s="165">
        <v>1</v>
      </c>
      <c r="E9" s="47"/>
      <c r="F9" s="166">
        <v>0</v>
      </c>
    </row>
    <row r="10" spans="1:6" ht="24">
      <c r="A10" s="92" t="s">
        <v>364</v>
      </c>
      <c r="B10" s="20">
        <v>77</v>
      </c>
      <c r="C10" s="20">
        <v>39</v>
      </c>
      <c r="D10" s="20">
        <v>50</v>
      </c>
      <c r="E10" s="21"/>
      <c r="F10" s="10">
        <v>-0.35</v>
      </c>
    </row>
    <row r="11" spans="1:6" ht="24">
      <c r="A11" s="164" t="s">
        <v>365</v>
      </c>
      <c r="B11" s="165">
        <v>1</v>
      </c>
      <c r="C11" s="165">
        <v>0</v>
      </c>
      <c r="D11" s="165">
        <v>0</v>
      </c>
      <c r="E11" s="47"/>
      <c r="F11" s="166">
        <v>-1</v>
      </c>
    </row>
    <row r="12" spans="1:6" ht="15">
      <c r="A12" s="92" t="s">
        <v>366</v>
      </c>
      <c r="B12" s="20">
        <v>482</v>
      </c>
      <c r="C12" s="20">
        <v>235</v>
      </c>
      <c r="D12" s="20">
        <v>263</v>
      </c>
      <c r="E12" s="21"/>
      <c r="F12" s="10">
        <v>-0.45</v>
      </c>
    </row>
    <row r="13" spans="1:6" ht="15">
      <c r="A13" s="164" t="s">
        <v>367</v>
      </c>
      <c r="B13" s="165">
        <v>7</v>
      </c>
      <c r="C13" s="165">
        <v>0</v>
      </c>
      <c r="D13" s="165">
        <v>10</v>
      </c>
      <c r="E13" s="47"/>
      <c r="F13" s="166">
        <v>0.43</v>
      </c>
    </row>
    <row r="14" spans="1:6" ht="15">
      <c r="A14" s="92" t="s">
        <v>368</v>
      </c>
      <c r="B14" s="20">
        <v>2</v>
      </c>
      <c r="C14" s="20">
        <v>0</v>
      </c>
      <c r="D14" s="20">
        <v>4</v>
      </c>
      <c r="E14" s="21"/>
      <c r="F14" s="10">
        <v>1</v>
      </c>
    </row>
    <row r="15" spans="1:6" ht="15">
      <c r="A15" s="164" t="s">
        <v>369</v>
      </c>
      <c r="B15" s="165">
        <v>5</v>
      </c>
      <c r="C15" s="165">
        <v>0</v>
      </c>
      <c r="D15" s="165">
        <v>0</v>
      </c>
      <c r="E15" s="47"/>
      <c r="F15" s="166">
        <v>-1</v>
      </c>
    </row>
    <row r="16" spans="1:6" ht="15">
      <c r="A16" s="92" t="s">
        <v>370</v>
      </c>
      <c r="B16" s="20">
        <v>725</v>
      </c>
      <c r="C16" s="20">
        <v>394</v>
      </c>
      <c r="D16" s="20">
        <v>512</v>
      </c>
      <c r="E16" s="21"/>
      <c r="F16" s="10">
        <v>-0.29</v>
      </c>
    </row>
    <row r="17" spans="1:6" ht="15">
      <c r="A17" s="164" t="s">
        <v>371</v>
      </c>
      <c r="B17" s="165">
        <v>60</v>
      </c>
      <c r="C17" s="165">
        <v>7</v>
      </c>
      <c r="D17" s="165">
        <v>22</v>
      </c>
      <c r="E17" s="47"/>
      <c r="F17" s="166">
        <v>-0.63</v>
      </c>
    </row>
    <row r="18" spans="1:6" ht="24">
      <c r="A18" s="92" t="s">
        <v>372</v>
      </c>
      <c r="B18" s="20">
        <v>4</v>
      </c>
      <c r="C18" s="20">
        <v>3</v>
      </c>
      <c r="D18" s="20">
        <v>0</v>
      </c>
      <c r="E18" s="21"/>
      <c r="F18" s="10">
        <v>-1</v>
      </c>
    </row>
    <row r="19" spans="1:6" ht="15">
      <c r="A19" s="164" t="s">
        <v>373</v>
      </c>
      <c r="B19" s="165">
        <v>7</v>
      </c>
      <c r="C19" s="165">
        <v>4</v>
      </c>
      <c r="D19" s="165">
        <v>1</v>
      </c>
      <c r="E19" s="47"/>
      <c r="F19" s="166">
        <v>-0.86</v>
      </c>
    </row>
    <row r="20" spans="1:6" ht="24">
      <c r="A20" s="92" t="s">
        <v>374</v>
      </c>
      <c r="B20" s="20">
        <v>0</v>
      </c>
      <c r="C20" s="20">
        <v>1</v>
      </c>
      <c r="D20" s="20">
        <v>0</v>
      </c>
      <c r="E20" s="21"/>
      <c r="F20" s="20" t="s">
        <v>12</v>
      </c>
    </row>
    <row r="21" spans="1:6" ht="24">
      <c r="A21" s="164" t="s">
        <v>375</v>
      </c>
      <c r="B21" s="165">
        <v>4</v>
      </c>
      <c r="C21" s="165">
        <v>5</v>
      </c>
      <c r="D21" s="165">
        <v>0</v>
      </c>
      <c r="E21" s="47"/>
      <c r="F21" s="166">
        <v>-1</v>
      </c>
    </row>
    <row r="22" spans="1:6" ht="24">
      <c r="A22" s="92" t="s">
        <v>376</v>
      </c>
      <c r="B22" s="20">
        <v>67</v>
      </c>
      <c r="C22" s="20">
        <v>0</v>
      </c>
      <c r="D22" s="20">
        <v>1</v>
      </c>
      <c r="E22" s="21"/>
      <c r="F22" s="10">
        <v>-0.99</v>
      </c>
    </row>
    <row r="23" spans="1:6" ht="24">
      <c r="A23" s="164" t="s">
        <v>377</v>
      </c>
      <c r="B23" s="165">
        <v>135</v>
      </c>
      <c r="C23" s="165">
        <v>75</v>
      </c>
      <c r="D23" s="165">
        <v>72</v>
      </c>
      <c r="E23" s="47"/>
      <c r="F23" s="166">
        <v>-0.47</v>
      </c>
    </row>
    <row r="24" spans="1:6" ht="24">
      <c r="A24" s="92" t="s">
        <v>378</v>
      </c>
      <c r="B24" s="20">
        <v>1</v>
      </c>
      <c r="C24" s="20">
        <v>0</v>
      </c>
      <c r="D24" s="20">
        <v>4</v>
      </c>
      <c r="E24" s="21"/>
      <c r="F24" s="10">
        <v>3</v>
      </c>
    </row>
    <row r="25" spans="1:6" ht="24">
      <c r="A25" s="164" t="s">
        <v>379</v>
      </c>
      <c r="B25" s="165">
        <v>200</v>
      </c>
      <c r="C25" s="165">
        <v>122</v>
      </c>
      <c r="D25" s="165">
        <v>163</v>
      </c>
      <c r="E25" s="47"/>
      <c r="F25" s="166">
        <v>-0.19</v>
      </c>
    </row>
    <row r="26" spans="1:6" ht="24">
      <c r="A26" s="92" t="s">
        <v>380</v>
      </c>
      <c r="B26" s="20">
        <v>297</v>
      </c>
      <c r="C26" s="20">
        <v>131</v>
      </c>
      <c r="D26" s="20">
        <v>132</v>
      </c>
      <c r="E26" s="21"/>
      <c r="F26" s="10">
        <v>-0.56</v>
      </c>
    </row>
    <row r="27" spans="1:6" ht="15">
      <c r="A27" s="164" t="s">
        <v>381</v>
      </c>
      <c r="B27" s="165">
        <v>10</v>
      </c>
      <c r="C27" s="165">
        <v>2</v>
      </c>
      <c r="D27" s="165">
        <v>0</v>
      </c>
      <c r="E27" s="47"/>
      <c r="F27" s="166">
        <v>-1</v>
      </c>
    </row>
    <row r="28" spans="1:6" ht="24">
      <c r="A28" s="92" t="s">
        <v>382</v>
      </c>
      <c r="B28" s="20">
        <v>1</v>
      </c>
      <c r="C28" s="20">
        <v>2</v>
      </c>
      <c r="D28" s="20">
        <v>2</v>
      </c>
      <c r="E28" s="21"/>
      <c r="F28" s="10">
        <v>1</v>
      </c>
    </row>
    <row r="29" spans="1:6" ht="24">
      <c r="A29" s="164" t="s">
        <v>383</v>
      </c>
      <c r="B29" s="165">
        <v>8</v>
      </c>
      <c r="C29" s="165">
        <v>6</v>
      </c>
      <c r="D29" s="165">
        <v>1</v>
      </c>
      <c r="E29" s="47"/>
      <c r="F29" s="166">
        <v>-0.88</v>
      </c>
    </row>
    <row r="30" spans="1:6" ht="15">
      <c r="A30" s="92" t="s">
        <v>384</v>
      </c>
      <c r="B30" s="20">
        <v>13</v>
      </c>
      <c r="C30" s="20">
        <v>4</v>
      </c>
      <c r="D30" s="20">
        <v>0</v>
      </c>
      <c r="E30" s="21"/>
      <c r="F30" s="10">
        <v>-1</v>
      </c>
    </row>
    <row r="31" spans="1:6" ht="24">
      <c r="A31" s="164" t="s">
        <v>385</v>
      </c>
      <c r="B31" s="165">
        <v>20</v>
      </c>
      <c r="C31" s="165">
        <v>7</v>
      </c>
      <c r="D31" s="165">
        <v>4</v>
      </c>
      <c r="E31" s="47"/>
      <c r="F31" s="166">
        <v>-0.8</v>
      </c>
    </row>
    <row r="32" spans="1:6" ht="24">
      <c r="A32" s="92" t="s">
        <v>386</v>
      </c>
      <c r="B32" s="20">
        <v>0</v>
      </c>
      <c r="C32" s="20">
        <v>1</v>
      </c>
      <c r="D32" s="20">
        <v>0</v>
      </c>
      <c r="E32" s="21"/>
      <c r="F32" s="20" t="s">
        <v>12</v>
      </c>
    </row>
    <row r="33" spans="1:6" ht="24">
      <c r="A33" s="164" t="s">
        <v>387</v>
      </c>
      <c r="B33" s="165">
        <v>112</v>
      </c>
      <c r="C33" s="165">
        <v>63</v>
      </c>
      <c r="D33" s="165">
        <v>38</v>
      </c>
      <c r="E33" s="47"/>
      <c r="F33" s="166">
        <v>-0.66</v>
      </c>
    </row>
    <row r="34" spans="1:6" ht="24">
      <c r="A34" s="92" t="s">
        <v>388</v>
      </c>
      <c r="B34" s="20">
        <v>78</v>
      </c>
      <c r="C34" s="20">
        <v>32</v>
      </c>
      <c r="D34" s="20">
        <v>34</v>
      </c>
      <c r="E34" s="21"/>
      <c r="F34" s="10">
        <v>-0.56</v>
      </c>
    </row>
    <row r="35" spans="1:6" ht="15">
      <c r="A35" s="164" t="s">
        <v>389</v>
      </c>
      <c r="B35" s="165">
        <v>4</v>
      </c>
      <c r="C35" s="165">
        <v>0</v>
      </c>
      <c r="D35" s="165">
        <v>1</v>
      </c>
      <c r="E35" s="47"/>
      <c r="F35" s="166">
        <v>-0.75</v>
      </c>
    </row>
    <row r="36" spans="1:6" ht="24">
      <c r="A36" s="92" t="s">
        <v>390</v>
      </c>
      <c r="B36" s="20">
        <v>0</v>
      </c>
      <c r="C36" s="20">
        <v>4</v>
      </c>
      <c r="D36" s="20">
        <v>2</v>
      </c>
      <c r="E36" s="21"/>
      <c r="F36" s="20" t="s">
        <v>12</v>
      </c>
    </row>
    <row r="37" spans="1:6" ht="24">
      <c r="A37" s="164" t="s">
        <v>391</v>
      </c>
      <c r="B37" s="165">
        <v>19</v>
      </c>
      <c r="C37" s="165">
        <v>3</v>
      </c>
      <c r="D37" s="165">
        <v>3</v>
      </c>
      <c r="E37" s="47"/>
      <c r="F37" s="166">
        <v>-0.84</v>
      </c>
    </row>
    <row r="38" spans="1:6" ht="25.5" customHeight="1">
      <c r="A38" s="92" t="s">
        <v>392</v>
      </c>
      <c r="B38" s="20">
        <v>0</v>
      </c>
      <c r="C38" s="20">
        <v>4</v>
      </c>
      <c r="D38" s="20">
        <v>0</v>
      </c>
      <c r="E38" s="21"/>
      <c r="F38" s="20" t="s">
        <v>12</v>
      </c>
    </row>
    <row r="39" spans="1:6" ht="18" customHeight="1">
      <c r="A39" s="164" t="s">
        <v>393</v>
      </c>
      <c r="B39" s="165">
        <v>2</v>
      </c>
      <c r="C39" s="165">
        <v>1</v>
      </c>
      <c r="D39" s="165">
        <v>0</v>
      </c>
      <c r="E39" s="47"/>
      <c r="F39" s="166">
        <v>-1</v>
      </c>
    </row>
    <row r="40" spans="1:6" ht="20.25" customHeight="1">
      <c r="A40" s="92" t="s">
        <v>394</v>
      </c>
      <c r="B40" s="20">
        <v>31</v>
      </c>
      <c r="C40" s="20">
        <v>4</v>
      </c>
      <c r="D40" s="20">
        <v>5</v>
      </c>
      <c r="E40" s="21"/>
      <c r="F40" s="10">
        <v>-0.84</v>
      </c>
    </row>
    <row r="41" spans="1:6" ht="36.75" customHeight="1">
      <c r="A41" s="164" t="s">
        <v>395</v>
      </c>
      <c r="B41" s="165">
        <v>0</v>
      </c>
      <c r="C41" s="165">
        <v>0</v>
      </c>
      <c r="D41" s="165">
        <v>1</v>
      </c>
      <c r="E41" s="47"/>
      <c r="F41" s="165" t="s">
        <v>12</v>
      </c>
    </row>
    <row r="42" spans="1:6" ht="36">
      <c r="A42" s="92" t="s">
        <v>396</v>
      </c>
      <c r="B42" s="20">
        <v>7</v>
      </c>
      <c r="C42" s="20">
        <v>6</v>
      </c>
      <c r="D42" s="20">
        <v>7</v>
      </c>
      <c r="E42" s="21"/>
      <c r="F42" s="10">
        <v>0</v>
      </c>
    </row>
    <row r="43" spans="1:6" ht="24">
      <c r="A43" s="164" t="s">
        <v>397</v>
      </c>
      <c r="B43" s="165">
        <v>426</v>
      </c>
      <c r="C43" s="165">
        <v>247</v>
      </c>
      <c r="D43" s="165">
        <v>321</v>
      </c>
      <c r="E43" s="47"/>
      <c r="F43" s="166">
        <v>-0.25</v>
      </c>
    </row>
    <row r="44" spans="1:6" ht="22.5" customHeight="1">
      <c r="A44" s="92" t="s">
        <v>398</v>
      </c>
      <c r="B44" s="9">
        <v>1261</v>
      </c>
      <c r="C44" s="20">
        <v>271</v>
      </c>
      <c r="D44" s="20">
        <v>322</v>
      </c>
      <c r="E44" s="21"/>
      <c r="F44" s="10">
        <v>-0.74</v>
      </c>
    </row>
    <row r="45" spans="1:6" ht="36.75" customHeight="1">
      <c r="A45" s="164" t="s">
        <v>399</v>
      </c>
      <c r="B45" s="165">
        <v>84</v>
      </c>
      <c r="C45" s="165">
        <v>53</v>
      </c>
      <c r="D45" s="165">
        <v>41</v>
      </c>
      <c r="E45" s="47"/>
      <c r="F45" s="166">
        <v>-0.51</v>
      </c>
    </row>
    <row r="46" spans="1:6" ht="24">
      <c r="A46" s="92" t="s">
        <v>400</v>
      </c>
      <c r="B46" s="20">
        <v>188</v>
      </c>
      <c r="C46" s="20">
        <v>148</v>
      </c>
      <c r="D46" s="20">
        <v>94</v>
      </c>
      <c r="E46" s="21"/>
      <c r="F46" s="10">
        <v>-0.5</v>
      </c>
    </row>
    <row r="47" spans="1:6" ht="24">
      <c r="A47" s="164" t="s">
        <v>401</v>
      </c>
      <c r="B47" s="165">
        <v>2</v>
      </c>
      <c r="C47" s="165">
        <v>0</v>
      </c>
      <c r="D47" s="165">
        <v>0</v>
      </c>
      <c r="E47" s="47"/>
      <c r="F47" s="166">
        <v>-1</v>
      </c>
    </row>
    <row r="48" spans="1:6" ht="15">
      <c r="A48" s="92" t="s">
        <v>402</v>
      </c>
      <c r="B48" s="20">
        <v>8</v>
      </c>
      <c r="C48" s="20">
        <v>1</v>
      </c>
      <c r="D48" s="20">
        <v>1</v>
      </c>
      <c r="E48" s="21"/>
      <c r="F48" s="10">
        <v>-0.88</v>
      </c>
    </row>
    <row r="49" spans="1:6" ht="24">
      <c r="A49" s="164" t="s">
        <v>403</v>
      </c>
      <c r="B49" s="165">
        <v>0</v>
      </c>
      <c r="C49" s="165">
        <v>0</v>
      </c>
      <c r="D49" s="165">
        <v>1</v>
      </c>
      <c r="E49" s="47"/>
      <c r="F49" s="165" t="s">
        <v>12</v>
      </c>
    </row>
    <row r="50" spans="1:6" ht="15">
      <c r="A50" s="92" t="s">
        <v>404</v>
      </c>
      <c r="B50" s="20">
        <v>87</v>
      </c>
      <c r="C50" s="20">
        <v>21</v>
      </c>
      <c r="D50" s="20">
        <v>18</v>
      </c>
      <c r="E50" s="21"/>
      <c r="F50" s="10">
        <v>-0.79</v>
      </c>
    </row>
    <row r="51" spans="1:6" ht="24">
      <c r="A51" s="164" t="s">
        <v>405</v>
      </c>
      <c r="B51" s="165">
        <v>2</v>
      </c>
      <c r="C51" s="165">
        <v>4</v>
      </c>
      <c r="D51" s="165">
        <v>5</v>
      </c>
      <c r="E51" s="47"/>
      <c r="F51" s="166">
        <v>1.5</v>
      </c>
    </row>
    <row r="52" spans="1:6" ht="24">
      <c r="A52" s="92" t="s">
        <v>406</v>
      </c>
      <c r="B52" s="20">
        <v>14</v>
      </c>
      <c r="C52" s="20">
        <v>7</v>
      </c>
      <c r="D52" s="20">
        <v>5</v>
      </c>
      <c r="E52" s="21"/>
      <c r="F52" s="10">
        <v>-0.64</v>
      </c>
    </row>
    <row r="53" spans="1:6" ht="24">
      <c r="A53" s="164" t="s">
        <v>407</v>
      </c>
      <c r="B53" s="165">
        <v>1</v>
      </c>
      <c r="C53" s="165">
        <v>1</v>
      </c>
      <c r="D53" s="165">
        <v>2</v>
      </c>
      <c r="E53" s="47"/>
      <c r="F53" s="166">
        <v>1</v>
      </c>
    </row>
    <row r="54" spans="1:6" ht="24">
      <c r="A54" s="92" t="s">
        <v>408</v>
      </c>
      <c r="B54" s="20">
        <v>4</v>
      </c>
      <c r="C54" s="20">
        <v>0</v>
      </c>
      <c r="D54" s="20">
        <v>1</v>
      </c>
      <c r="E54" s="21"/>
      <c r="F54" s="10">
        <v>-0.75</v>
      </c>
    </row>
    <row r="55" spans="1:6" ht="24">
      <c r="A55" s="164" t="s">
        <v>409</v>
      </c>
      <c r="B55" s="165">
        <v>0</v>
      </c>
      <c r="C55" s="165">
        <v>5</v>
      </c>
      <c r="D55" s="165">
        <v>0</v>
      </c>
      <c r="E55" s="47"/>
      <c r="F55" s="165" t="s">
        <v>12</v>
      </c>
    </row>
    <row r="56" spans="1:6" ht="24">
      <c r="A56" s="92" t="s">
        <v>410</v>
      </c>
      <c r="B56" s="20">
        <v>9</v>
      </c>
      <c r="C56" s="20">
        <v>0</v>
      </c>
      <c r="D56" s="20">
        <v>0</v>
      </c>
      <c r="E56" s="21"/>
      <c r="F56" s="10">
        <v>-1</v>
      </c>
    </row>
    <row r="57" spans="1:6" ht="24">
      <c r="A57" s="164" t="s">
        <v>411</v>
      </c>
      <c r="B57" s="165">
        <v>0</v>
      </c>
      <c r="C57" s="165">
        <v>2</v>
      </c>
      <c r="D57" s="165">
        <v>0</v>
      </c>
      <c r="E57" s="47"/>
      <c r="F57" s="165" t="s">
        <v>12</v>
      </c>
    </row>
    <row r="58" spans="1:6" ht="15">
      <c r="A58" s="92" t="s">
        <v>412</v>
      </c>
      <c r="B58" s="20">
        <v>14</v>
      </c>
      <c r="C58" s="20">
        <v>10</v>
      </c>
      <c r="D58" s="20">
        <v>4</v>
      </c>
      <c r="E58" s="21"/>
      <c r="F58" s="10">
        <v>-0.71</v>
      </c>
    </row>
    <row r="59" spans="1:6" ht="26.25">
      <c r="A59" s="164" t="s">
        <v>1100</v>
      </c>
      <c r="B59" s="553" t="s">
        <v>12</v>
      </c>
      <c r="C59" s="553" t="s">
        <v>12</v>
      </c>
      <c r="D59" s="165">
        <v>836</v>
      </c>
      <c r="E59" s="47"/>
      <c r="F59" s="554" t="s">
        <v>12</v>
      </c>
    </row>
    <row r="60" spans="1:6" ht="48">
      <c r="A60" s="92" t="s">
        <v>413</v>
      </c>
      <c r="B60" s="20">
        <v>0</v>
      </c>
      <c r="C60" s="20">
        <v>1</v>
      </c>
      <c r="D60" s="20">
        <v>0</v>
      </c>
      <c r="E60" s="21"/>
      <c r="F60" s="20" t="s">
        <v>12</v>
      </c>
    </row>
    <row r="61" spans="1:6" ht="24">
      <c r="A61" s="164" t="s">
        <v>414</v>
      </c>
      <c r="B61" s="165">
        <v>0</v>
      </c>
      <c r="C61" s="165">
        <v>1</v>
      </c>
      <c r="D61" s="165">
        <v>1</v>
      </c>
      <c r="E61" s="47"/>
      <c r="F61" s="165" t="s">
        <v>12</v>
      </c>
    </row>
    <row r="62" spans="1:6" ht="24">
      <c r="A62" s="92" t="s">
        <v>415</v>
      </c>
      <c r="B62" s="20">
        <v>229</v>
      </c>
      <c r="C62" s="20">
        <v>162</v>
      </c>
      <c r="D62" s="20">
        <v>121</v>
      </c>
      <c r="E62" s="21"/>
      <c r="F62" s="10">
        <v>-0.47</v>
      </c>
    </row>
    <row r="63" spans="1:6" ht="24">
      <c r="A63" s="164" t="s">
        <v>416</v>
      </c>
      <c r="B63" s="165">
        <v>22</v>
      </c>
      <c r="C63" s="165">
        <v>9</v>
      </c>
      <c r="D63" s="165">
        <v>7</v>
      </c>
      <c r="E63" s="47"/>
      <c r="F63" s="166">
        <v>-0.68</v>
      </c>
    </row>
    <row r="64" spans="1:6" ht="24">
      <c r="A64" s="92" t="s">
        <v>417</v>
      </c>
      <c r="B64" s="20">
        <v>79</v>
      </c>
      <c r="C64" s="20">
        <v>52</v>
      </c>
      <c r="D64" s="20">
        <v>31</v>
      </c>
      <c r="E64" s="21"/>
      <c r="F64" s="10">
        <v>-0.61</v>
      </c>
    </row>
    <row r="65" spans="1:6" ht="15">
      <c r="A65" s="164" t="s">
        <v>418</v>
      </c>
      <c r="B65" s="165">
        <v>17</v>
      </c>
      <c r="C65" s="165">
        <v>3</v>
      </c>
      <c r="D65" s="165">
        <v>7</v>
      </c>
      <c r="E65" s="47"/>
      <c r="F65" s="166">
        <v>-0.59</v>
      </c>
    </row>
    <row r="66" spans="1:6" ht="15">
      <c r="A66" s="92" t="s">
        <v>419</v>
      </c>
      <c r="B66" s="20">
        <v>2</v>
      </c>
      <c r="C66" s="20">
        <v>5</v>
      </c>
      <c r="D66" s="20">
        <v>0</v>
      </c>
      <c r="E66" s="21"/>
      <c r="F66" s="10">
        <v>-1</v>
      </c>
    </row>
    <row r="67" spans="1:6" ht="24">
      <c r="A67" s="164" t="s">
        <v>420</v>
      </c>
      <c r="B67" s="165">
        <v>6</v>
      </c>
      <c r="C67" s="165">
        <v>5</v>
      </c>
      <c r="D67" s="165">
        <v>0</v>
      </c>
      <c r="E67" s="47"/>
      <c r="F67" s="166">
        <v>-1</v>
      </c>
    </row>
    <row r="68" spans="1:6" ht="24">
      <c r="A68" s="92" t="s">
        <v>421</v>
      </c>
      <c r="B68" s="20">
        <v>152</v>
      </c>
      <c r="C68" s="20">
        <v>114</v>
      </c>
      <c r="D68" s="20">
        <v>105</v>
      </c>
      <c r="E68" s="21"/>
      <c r="F68" s="10">
        <v>-0.31</v>
      </c>
    </row>
    <row r="69" spans="1:6" ht="24">
      <c r="A69" s="164" t="s">
        <v>422</v>
      </c>
      <c r="B69" s="165">
        <v>8</v>
      </c>
      <c r="C69" s="165">
        <v>2</v>
      </c>
      <c r="D69" s="165">
        <v>1</v>
      </c>
      <c r="E69" s="47"/>
      <c r="F69" s="166">
        <v>-0.88</v>
      </c>
    </row>
    <row r="70" spans="1:6" ht="24">
      <c r="A70" s="92" t="s">
        <v>423</v>
      </c>
      <c r="B70" s="20">
        <v>9</v>
      </c>
      <c r="C70" s="20">
        <v>17</v>
      </c>
      <c r="D70" s="20">
        <v>16</v>
      </c>
      <c r="E70" s="21"/>
      <c r="F70" s="10">
        <v>0.78</v>
      </c>
    </row>
    <row r="71" spans="1:6" ht="15">
      <c r="A71" s="164" t="s">
        <v>424</v>
      </c>
      <c r="B71" s="165">
        <v>2</v>
      </c>
      <c r="C71" s="165">
        <v>2</v>
      </c>
      <c r="D71" s="165">
        <v>0</v>
      </c>
      <c r="E71" s="47"/>
      <c r="F71" s="166">
        <v>-1</v>
      </c>
    </row>
    <row r="72" spans="1:6" ht="24">
      <c r="A72" s="92" t="s">
        <v>425</v>
      </c>
      <c r="B72" s="20">
        <v>250</v>
      </c>
      <c r="C72" s="20">
        <v>94</v>
      </c>
      <c r="D72" s="20">
        <v>94</v>
      </c>
      <c r="E72" s="21"/>
      <c r="F72" s="10">
        <v>-0.62</v>
      </c>
    </row>
    <row r="73" spans="1:6" ht="15">
      <c r="A73" s="164" t="s">
        <v>426</v>
      </c>
      <c r="B73" s="165">
        <v>26</v>
      </c>
      <c r="C73" s="165">
        <v>22</v>
      </c>
      <c r="D73" s="165">
        <v>43</v>
      </c>
      <c r="E73" s="47"/>
      <c r="F73" s="166">
        <v>0.65</v>
      </c>
    </row>
    <row r="74" spans="1:6" ht="24">
      <c r="A74" s="92" t="s">
        <v>427</v>
      </c>
      <c r="B74" s="20">
        <v>18</v>
      </c>
      <c r="C74" s="20">
        <v>2</v>
      </c>
      <c r="D74" s="20">
        <v>1</v>
      </c>
      <c r="E74" s="21"/>
      <c r="F74" s="10">
        <v>-0.94</v>
      </c>
    </row>
    <row r="75" spans="1:6" ht="15">
      <c r="A75" s="164" t="s">
        <v>428</v>
      </c>
      <c r="B75" s="165">
        <v>58</v>
      </c>
      <c r="C75" s="165">
        <v>33</v>
      </c>
      <c r="D75" s="165">
        <v>28</v>
      </c>
      <c r="E75" s="47"/>
      <c r="F75" s="166">
        <v>-0.52</v>
      </c>
    </row>
    <row r="76" spans="1:6" ht="36">
      <c r="A76" s="92" t="s">
        <v>429</v>
      </c>
      <c r="B76" s="20">
        <v>78</v>
      </c>
      <c r="C76" s="20">
        <v>14</v>
      </c>
      <c r="D76" s="20">
        <v>4</v>
      </c>
      <c r="E76" s="21"/>
      <c r="F76" s="10">
        <v>-0.95</v>
      </c>
    </row>
    <row r="77" spans="1:6" ht="24">
      <c r="A77" s="164" t="s">
        <v>430</v>
      </c>
      <c r="B77" s="165">
        <v>7</v>
      </c>
      <c r="C77" s="165">
        <v>15</v>
      </c>
      <c r="D77" s="165">
        <v>8</v>
      </c>
      <c r="E77" s="47"/>
      <c r="F77" s="166">
        <v>0.14</v>
      </c>
    </row>
    <row r="78" spans="1:6" ht="24">
      <c r="A78" s="92" t="s">
        <v>431</v>
      </c>
      <c r="B78" s="20">
        <v>11</v>
      </c>
      <c r="C78" s="20">
        <v>3</v>
      </c>
      <c r="D78" s="20">
        <v>0</v>
      </c>
      <c r="E78" s="21"/>
      <c r="F78" s="10">
        <v>-1</v>
      </c>
    </row>
    <row r="79" spans="1:6" ht="24">
      <c r="A79" s="164" t="s">
        <v>432</v>
      </c>
      <c r="B79" s="165">
        <v>285</v>
      </c>
      <c r="C79" s="165">
        <v>180</v>
      </c>
      <c r="D79" s="165">
        <v>201</v>
      </c>
      <c r="E79" s="47"/>
      <c r="F79" s="166">
        <v>-0.29</v>
      </c>
    </row>
    <row r="80" spans="1:6" ht="36">
      <c r="A80" s="92" t="s">
        <v>433</v>
      </c>
      <c r="B80" s="20">
        <v>33</v>
      </c>
      <c r="C80" s="20">
        <v>42</v>
      </c>
      <c r="D80" s="20">
        <v>68</v>
      </c>
      <c r="E80" s="21"/>
      <c r="F80" s="10">
        <v>1.06</v>
      </c>
    </row>
    <row r="81" spans="1:6" ht="24">
      <c r="A81" s="164" t="s">
        <v>434</v>
      </c>
      <c r="B81" s="165">
        <v>47</v>
      </c>
      <c r="C81" s="165">
        <v>3</v>
      </c>
      <c r="D81" s="165">
        <v>10</v>
      </c>
      <c r="E81" s="47"/>
      <c r="F81" s="166">
        <v>-0.79</v>
      </c>
    </row>
    <row r="82" spans="1:6" ht="36">
      <c r="A82" s="92" t="s">
        <v>435</v>
      </c>
      <c r="B82" s="20">
        <v>34</v>
      </c>
      <c r="C82" s="20">
        <v>17</v>
      </c>
      <c r="D82" s="20">
        <v>27</v>
      </c>
      <c r="E82" s="21"/>
      <c r="F82" s="10">
        <v>-0.21</v>
      </c>
    </row>
    <row r="83" spans="1:6" ht="24">
      <c r="A83" s="164" t="s">
        <v>436</v>
      </c>
      <c r="B83" s="165">
        <v>152</v>
      </c>
      <c r="C83" s="165">
        <v>90</v>
      </c>
      <c r="D83" s="165">
        <v>71</v>
      </c>
      <c r="E83" s="47"/>
      <c r="F83" s="166">
        <v>-0.53</v>
      </c>
    </row>
    <row r="84" spans="1:6" ht="15">
      <c r="A84" s="92" t="s">
        <v>437</v>
      </c>
      <c r="B84" s="20">
        <v>1</v>
      </c>
      <c r="C84" s="20">
        <v>0</v>
      </c>
      <c r="D84" s="20">
        <v>0</v>
      </c>
      <c r="E84" s="21"/>
      <c r="F84" s="10">
        <v>-1</v>
      </c>
    </row>
    <row r="85" spans="1:6" ht="24">
      <c r="A85" s="164" t="s">
        <v>438</v>
      </c>
      <c r="B85" s="165">
        <v>17</v>
      </c>
      <c r="C85" s="165">
        <v>8</v>
      </c>
      <c r="D85" s="165">
        <v>16</v>
      </c>
      <c r="E85" s="47"/>
      <c r="F85" s="166">
        <v>-0.06</v>
      </c>
    </row>
    <row r="86" spans="1:6" ht="24">
      <c r="A86" s="92" t="s">
        <v>439</v>
      </c>
      <c r="B86" s="20">
        <v>7</v>
      </c>
      <c r="C86" s="20">
        <v>1</v>
      </c>
      <c r="D86" s="20">
        <v>1</v>
      </c>
      <c r="E86" s="21"/>
      <c r="F86" s="10">
        <v>-0.86</v>
      </c>
    </row>
    <row r="87" spans="1:6" ht="15">
      <c r="A87" s="164" t="s">
        <v>440</v>
      </c>
      <c r="B87" s="165">
        <v>15</v>
      </c>
      <c r="C87" s="165">
        <v>0</v>
      </c>
      <c r="D87" s="165">
        <v>0</v>
      </c>
      <c r="E87" s="47"/>
      <c r="F87" s="166">
        <v>-1</v>
      </c>
    </row>
    <row r="88" spans="1:6" ht="15">
      <c r="A88" s="92" t="s">
        <v>441</v>
      </c>
      <c r="B88" s="20">
        <v>26</v>
      </c>
      <c r="C88" s="20">
        <v>41</v>
      </c>
      <c r="D88" s="20">
        <v>37</v>
      </c>
      <c r="E88" s="21"/>
      <c r="F88" s="10">
        <v>0.42</v>
      </c>
    </row>
    <row r="89" spans="1:6" ht="24">
      <c r="A89" s="164" t="s">
        <v>442</v>
      </c>
      <c r="B89" s="165">
        <v>1</v>
      </c>
      <c r="C89" s="165">
        <v>1</v>
      </c>
      <c r="D89" s="165">
        <v>3</v>
      </c>
      <c r="E89" s="47"/>
      <c r="F89" s="166">
        <v>2</v>
      </c>
    </row>
    <row r="90" spans="1:6" ht="36">
      <c r="A90" s="92" t="s">
        <v>443</v>
      </c>
      <c r="B90" s="20">
        <v>0</v>
      </c>
      <c r="C90" s="20">
        <v>9</v>
      </c>
      <c r="D90" s="20">
        <v>2</v>
      </c>
      <c r="E90" s="21"/>
      <c r="F90" s="20" t="s">
        <v>12</v>
      </c>
    </row>
    <row r="91" spans="1:6" ht="24">
      <c r="A91" s="164" t="s">
        <v>444</v>
      </c>
      <c r="B91" s="165">
        <v>14</v>
      </c>
      <c r="C91" s="165">
        <v>8</v>
      </c>
      <c r="D91" s="165">
        <v>0</v>
      </c>
      <c r="E91" s="47"/>
      <c r="F91" s="166">
        <v>-1</v>
      </c>
    </row>
    <row r="92" spans="1:6" ht="24">
      <c r="A92" s="92" t="s">
        <v>445</v>
      </c>
      <c r="B92" s="20">
        <v>0</v>
      </c>
      <c r="C92" s="20">
        <v>1</v>
      </c>
      <c r="D92" s="20">
        <v>0</v>
      </c>
      <c r="E92" s="21"/>
      <c r="F92" s="20" t="s">
        <v>12</v>
      </c>
    </row>
    <row r="93" spans="1:6" ht="24">
      <c r="A93" s="164" t="s">
        <v>446</v>
      </c>
      <c r="B93" s="165">
        <v>31</v>
      </c>
      <c r="C93" s="165">
        <v>3</v>
      </c>
      <c r="D93" s="165">
        <v>1</v>
      </c>
      <c r="E93" s="47"/>
      <c r="F93" s="166">
        <v>-0.97</v>
      </c>
    </row>
    <row r="94" spans="1:6" ht="24">
      <c r="A94" s="92" t="s">
        <v>447</v>
      </c>
      <c r="B94" s="20">
        <v>3</v>
      </c>
      <c r="C94" s="20">
        <v>2</v>
      </c>
      <c r="D94" s="20">
        <v>0</v>
      </c>
      <c r="E94" s="21"/>
      <c r="F94" s="10">
        <v>-1</v>
      </c>
    </row>
    <row r="95" spans="1:6" ht="24">
      <c r="A95" s="164" t="s">
        <v>448</v>
      </c>
      <c r="B95" s="165">
        <v>136</v>
      </c>
      <c r="C95" s="165">
        <v>51</v>
      </c>
      <c r="D95" s="165">
        <v>55</v>
      </c>
      <c r="E95" s="47"/>
      <c r="F95" s="166">
        <v>-0.6</v>
      </c>
    </row>
    <row r="96" spans="1:6" ht="15">
      <c r="A96" s="92" t="s">
        <v>449</v>
      </c>
      <c r="B96" s="20">
        <v>78</v>
      </c>
      <c r="C96" s="20">
        <v>41</v>
      </c>
      <c r="D96" s="20">
        <v>50</v>
      </c>
      <c r="E96" s="21"/>
      <c r="F96" s="10">
        <v>-0.36</v>
      </c>
    </row>
    <row r="97" spans="1:6" ht="15">
      <c r="A97" s="164" t="s">
        <v>450</v>
      </c>
      <c r="B97" s="165">
        <v>14</v>
      </c>
      <c r="C97" s="165">
        <v>2</v>
      </c>
      <c r="D97" s="165">
        <v>4</v>
      </c>
      <c r="E97" s="47"/>
      <c r="F97" s="166">
        <v>-0.71</v>
      </c>
    </row>
    <row r="98" spans="1:6" ht="36">
      <c r="A98" s="92" t="s">
        <v>451</v>
      </c>
      <c r="B98" s="20">
        <v>500</v>
      </c>
      <c r="C98" s="20">
        <v>308</v>
      </c>
      <c r="D98" s="20">
        <v>309</v>
      </c>
      <c r="E98" s="21"/>
      <c r="F98" s="10">
        <v>-0.38</v>
      </c>
    </row>
    <row r="99" spans="1:6" ht="24">
      <c r="A99" s="164" t="s">
        <v>452</v>
      </c>
      <c r="B99" s="165">
        <v>249</v>
      </c>
      <c r="C99" s="165">
        <v>176</v>
      </c>
      <c r="D99" s="165">
        <v>141</v>
      </c>
      <c r="E99" s="47"/>
      <c r="F99" s="166">
        <v>-0.43</v>
      </c>
    </row>
    <row r="100" spans="1:6" ht="36">
      <c r="A100" s="92" t="s">
        <v>453</v>
      </c>
      <c r="B100" s="20">
        <v>131</v>
      </c>
      <c r="C100" s="20">
        <v>49</v>
      </c>
      <c r="D100" s="20">
        <v>30</v>
      </c>
      <c r="E100" s="21"/>
      <c r="F100" s="10">
        <v>-0.77</v>
      </c>
    </row>
    <row r="101" spans="1:6" ht="24">
      <c r="A101" s="164" t="s">
        <v>454</v>
      </c>
      <c r="B101" s="165">
        <v>32</v>
      </c>
      <c r="C101" s="165">
        <v>24</v>
      </c>
      <c r="D101" s="165">
        <v>16</v>
      </c>
      <c r="E101" s="47"/>
      <c r="F101" s="166">
        <v>-0.5</v>
      </c>
    </row>
    <row r="102" spans="1:6" ht="24">
      <c r="A102" s="92" t="s">
        <v>455</v>
      </c>
      <c r="B102" s="20">
        <v>0</v>
      </c>
      <c r="C102" s="20">
        <v>1</v>
      </c>
      <c r="D102" s="20">
        <v>2</v>
      </c>
      <c r="E102" s="21"/>
      <c r="F102" s="20" t="s">
        <v>12</v>
      </c>
    </row>
    <row r="103" spans="1:6" ht="15">
      <c r="A103" s="164" t="s">
        <v>456</v>
      </c>
      <c r="B103" s="165">
        <v>0</v>
      </c>
      <c r="C103" s="165">
        <v>0</v>
      </c>
      <c r="D103" s="165">
        <v>4</v>
      </c>
      <c r="E103" s="47"/>
      <c r="F103" s="165" t="s">
        <v>12</v>
      </c>
    </row>
    <row r="104" spans="1:6" ht="24">
      <c r="A104" s="92" t="s">
        <v>457</v>
      </c>
      <c r="B104" s="20">
        <v>2</v>
      </c>
      <c r="C104" s="20">
        <v>1</v>
      </c>
      <c r="D104" s="20">
        <v>0</v>
      </c>
      <c r="E104" s="21"/>
      <c r="F104" s="10">
        <v>-1</v>
      </c>
    </row>
    <row r="105" spans="1:6" ht="24">
      <c r="A105" s="164" t="s">
        <v>458</v>
      </c>
      <c r="B105" s="165">
        <v>1</v>
      </c>
      <c r="C105" s="165">
        <v>1</v>
      </c>
      <c r="D105" s="165">
        <v>4</v>
      </c>
      <c r="E105" s="47"/>
      <c r="F105" s="166">
        <v>3</v>
      </c>
    </row>
    <row r="106" spans="1:6" ht="24">
      <c r="A106" s="92" t="s">
        <v>459</v>
      </c>
      <c r="B106" s="20">
        <v>2</v>
      </c>
      <c r="C106" s="20">
        <v>0</v>
      </c>
      <c r="D106" s="20">
        <v>4</v>
      </c>
      <c r="E106" s="21"/>
      <c r="F106" s="10">
        <v>1</v>
      </c>
    </row>
    <row r="107" spans="1:6" ht="24">
      <c r="A107" s="164" t="s">
        <v>460</v>
      </c>
      <c r="B107" s="165">
        <v>1</v>
      </c>
      <c r="C107" s="165">
        <v>0</v>
      </c>
      <c r="D107" s="165">
        <v>1</v>
      </c>
      <c r="E107" s="47"/>
      <c r="F107" s="166">
        <v>0</v>
      </c>
    </row>
    <row r="108" spans="1:6" ht="24">
      <c r="A108" s="92" t="s">
        <v>461</v>
      </c>
      <c r="B108" s="20">
        <v>11</v>
      </c>
      <c r="C108" s="20">
        <v>0</v>
      </c>
      <c r="D108" s="20">
        <v>1</v>
      </c>
      <c r="E108" s="21"/>
      <c r="F108" s="10">
        <v>-0.91</v>
      </c>
    </row>
    <row r="109" spans="1:6" ht="24">
      <c r="A109" s="164" t="s">
        <v>462</v>
      </c>
      <c r="B109" s="165">
        <v>421</v>
      </c>
      <c r="C109" s="165">
        <v>214</v>
      </c>
      <c r="D109" s="165">
        <v>203</v>
      </c>
      <c r="E109" s="47"/>
      <c r="F109" s="166">
        <v>-0.52</v>
      </c>
    </row>
    <row r="110" spans="1:6" ht="24">
      <c r="A110" s="92" t="s">
        <v>463</v>
      </c>
      <c r="B110" s="20">
        <v>9</v>
      </c>
      <c r="C110" s="20">
        <v>1</v>
      </c>
      <c r="D110" s="20">
        <v>0</v>
      </c>
      <c r="E110" s="21"/>
      <c r="F110" s="10">
        <v>-1</v>
      </c>
    </row>
    <row r="111" spans="1:6" ht="24">
      <c r="A111" s="164" t="s">
        <v>464</v>
      </c>
      <c r="B111" s="165">
        <v>0</v>
      </c>
      <c r="C111" s="165">
        <v>1</v>
      </c>
      <c r="D111" s="165">
        <v>0</v>
      </c>
      <c r="E111" s="47"/>
      <c r="F111" s="165" t="s">
        <v>12</v>
      </c>
    </row>
    <row r="112" spans="1:6" ht="15">
      <c r="A112" s="92" t="s">
        <v>465</v>
      </c>
      <c r="B112" s="20">
        <v>0</v>
      </c>
      <c r="C112" s="20">
        <v>6</v>
      </c>
      <c r="D112" s="20">
        <v>2</v>
      </c>
      <c r="E112" s="21"/>
      <c r="F112" s="20" t="s">
        <v>12</v>
      </c>
    </row>
    <row r="113" spans="1:6" ht="24">
      <c r="A113" s="164" t="s">
        <v>466</v>
      </c>
      <c r="B113" s="165">
        <v>1</v>
      </c>
      <c r="C113" s="165">
        <v>3</v>
      </c>
      <c r="D113" s="165">
        <v>0</v>
      </c>
      <c r="E113" s="47"/>
      <c r="F113" s="166">
        <v>-1</v>
      </c>
    </row>
    <row r="114" spans="1:6" ht="24">
      <c r="A114" s="92" t="s">
        <v>467</v>
      </c>
      <c r="B114" s="20">
        <v>11</v>
      </c>
      <c r="C114" s="20">
        <v>8</v>
      </c>
      <c r="D114" s="20">
        <v>3</v>
      </c>
      <c r="E114" s="21"/>
      <c r="F114" s="10">
        <v>-0.73</v>
      </c>
    </row>
    <row r="115" spans="1:6" ht="24">
      <c r="A115" s="164" t="s">
        <v>468</v>
      </c>
      <c r="B115" s="165">
        <v>20</v>
      </c>
      <c r="C115" s="165">
        <v>3</v>
      </c>
      <c r="D115" s="165">
        <v>6</v>
      </c>
      <c r="E115" s="47"/>
      <c r="F115" s="166">
        <v>-0.7</v>
      </c>
    </row>
    <row r="116" spans="1:6" ht="24">
      <c r="A116" s="92" t="s">
        <v>469</v>
      </c>
      <c r="B116" s="20">
        <v>0</v>
      </c>
      <c r="C116" s="20">
        <v>2</v>
      </c>
      <c r="D116" s="20">
        <v>7</v>
      </c>
      <c r="E116" s="21"/>
      <c r="F116" s="20" t="s">
        <v>12</v>
      </c>
    </row>
    <row r="117" spans="1:6" ht="24">
      <c r="A117" s="164" t="s">
        <v>470</v>
      </c>
      <c r="B117" s="165">
        <v>125</v>
      </c>
      <c r="C117" s="165">
        <v>26</v>
      </c>
      <c r="D117" s="165">
        <v>36</v>
      </c>
      <c r="E117" s="47"/>
      <c r="F117" s="166">
        <v>-0.71</v>
      </c>
    </row>
    <row r="118" spans="1:6" ht="24">
      <c r="A118" s="92" t="s">
        <v>471</v>
      </c>
      <c r="B118" s="20">
        <v>10</v>
      </c>
      <c r="C118" s="20">
        <v>0</v>
      </c>
      <c r="D118" s="20">
        <v>1</v>
      </c>
      <c r="E118" s="21"/>
      <c r="F118" s="10">
        <v>-0.9</v>
      </c>
    </row>
    <row r="119" spans="1:6" ht="24">
      <c r="A119" s="164" t="s">
        <v>472</v>
      </c>
      <c r="B119" s="165">
        <v>13</v>
      </c>
      <c r="C119" s="165">
        <v>0</v>
      </c>
      <c r="D119" s="165">
        <v>1</v>
      </c>
      <c r="E119" s="47"/>
      <c r="F119" s="166">
        <v>-0.92</v>
      </c>
    </row>
    <row r="120" spans="1:6" ht="24">
      <c r="A120" s="92" t="s">
        <v>473</v>
      </c>
      <c r="B120" s="20">
        <v>379</v>
      </c>
      <c r="C120" s="20">
        <v>224</v>
      </c>
      <c r="D120" s="20">
        <v>331</v>
      </c>
      <c r="E120" s="21"/>
      <c r="F120" s="10">
        <v>-0.13</v>
      </c>
    </row>
    <row r="121" spans="1:6" ht="15">
      <c r="A121" s="164" t="s">
        <v>474</v>
      </c>
      <c r="B121" s="165">
        <v>71</v>
      </c>
      <c r="C121" s="165">
        <v>27</v>
      </c>
      <c r="D121" s="165">
        <v>28</v>
      </c>
      <c r="E121" s="47"/>
      <c r="F121" s="166">
        <v>-0.61</v>
      </c>
    </row>
    <row r="122" spans="1:6" ht="24">
      <c r="A122" s="92" t="s">
        <v>475</v>
      </c>
      <c r="B122" s="20">
        <v>223</v>
      </c>
      <c r="C122" s="20">
        <v>66</v>
      </c>
      <c r="D122" s="20">
        <v>65</v>
      </c>
      <c r="E122" s="21"/>
      <c r="F122" s="10">
        <v>-0.71</v>
      </c>
    </row>
    <row r="123" spans="1:6" ht="15">
      <c r="A123" s="164" t="s">
        <v>476</v>
      </c>
      <c r="B123" s="165">
        <v>4</v>
      </c>
      <c r="C123" s="165">
        <v>0</v>
      </c>
      <c r="D123" s="165">
        <v>0</v>
      </c>
      <c r="E123" s="47"/>
      <c r="F123" s="166">
        <v>-1</v>
      </c>
    </row>
    <row r="124" spans="1:6" ht="24">
      <c r="A124" s="92" t="s">
        <v>477</v>
      </c>
      <c r="B124" s="20">
        <v>17</v>
      </c>
      <c r="C124" s="20">
        <v>3</v>
      </c>
      <c r="D124" s="20">
        <v>2</v>
      </c>
      <c r="E124" s="21"/>
      <c r="F124" s="10">
        <v>-0.88</v>
      </c>
    </row>
    <row r="125" spans="1:6" ht="24">
      <c r="A125" s="164" t="s">
        <v>478</v>
      </c>
      <c r="B125" s="165">
        <v>1</v>
      </c>
      <c r="C125" s="165">
        <v>0</v>
      </c>
      <c r="D125" s="165">
        <v>0</v>
      </c>
      <c r="E125" s="47"/>
      <c r="F125" s="166">
        <v>-1</v>
      </c>
    </row>
    <row r="126" spans="1:6" ht="24">
      <c r="A126" s="92" t="s">
        <v>479</v>
      </c>
      <c r="B126" s="20">
        <v>167</v>
      </c>
      <c r="C126" s="20">
        <v>62</v>
      </c>
      <c r="D126" s="20">
        <v>65</v>
      </c>
      <c r="E126" s="21"/>
      <c r="F126" s="10">
        <v>-0.61</v>
      </c>
    </row>
    <row r="127" spans="1:6" ht="24">
      <c r="A127" s="164" t="s">
        <v>480</v>
      </c>
      <c r="B127" s="165">
        <v>0</v>
      </c>
      <c r="C127" s="165">
        <v>2</v>
      </c>
      <c r="D127" s="165">
        <v>1</v>
      </c>
      <c r="E127" s="47"/>
      <c r="F127" s="165" t="s">
        <v>12</v>
      </c>
    </row>
    <row r="128" spans="1:6" ht="24">
      <c r="A128" s="92" t="s">
        <v>481</v>
      </c>
      <c r="B128" s="20">
        <v>37</v>
      </c>
      <c r="C128" s="20">
        <v>2</v>
      </c>
      <c r="D128" s="20">
        <v>12</v>
      </c>
      <c r="E128" s="21"/>
      <c r="F128" s="10">
        <v>-0.68</v>
      </c>
    </row>
    <row r="129" spans="1:6" ht="24">
      <c r="A129" s="164" t="s">
        <v>482</v>
      </c>
      <c r="B129" s="165">
        <v>91</v>
      </c>
      <c r="C129" s="165">
        <v>13</v>
      </c>
      <c r="D129" s="165">
        <v>5</v>
      </c>
      <c r="E129" s="47"/>
      <c r="F129" s="166">
        <v>-0.95</v>
      </c>
    </row>
    <row r="130" spans="1:6" ht="24">
      <c r="A130" s="92" t="s">
        <v>483</v>
      </c>
      <c r="B130" s="20">
        <v>74</v>
      </c>
      <c r="C130" s="20">
        <v>49</v>
      </c>
      <c r="D130" s="20">
        <v>73</v>
      </c>
      <c r="E130" s="21"/>
      <c r="F130" s="10">
        <v>-0.01</v>
      </c>
    </row>
    <row r="131" spans="1:6" ht="24">
      <c r="A131" s="164" t="s">
        <v>484</v>
      </c>
      <c r="B131" s="165">
        <v>0</v>
      </c>
      <c r="C131" s="165">
        <v>1</v>
      </c>
      <c r="D131" s="165">
        <v>10</v>
      </c>
      <c r="E131" s="47"/>
      <c r="F131" s="165" t="s">
        <v>12</v>
      </c>
    </row>
    <row r="132" spans="1:6" ht="24">
      <c r="A132" s="92" t="s">
        <v>485</v>
      </c>
      <c r="B132" s="20">
        <v>285</v>
      </c>
      <c r="C132" s="20">
        <v>162</v>
      </c>
      <c r="D132" s="20">
        <v>147</v>
      </c>
      <c r="E132" s="21"/>
      <c r="F132" s="10">
        <v>-0.48</v>
      </c>
    </row>
    <row r="133" spans="1:6" ht="24">
      <c r="A133" s="164" t="s">
        <v>486</v>
      </c>
      <c r="B133" s="165">
        <v>66</v>
      </c>
      <c r="C133" s="165">
        <v>43</v>
      </c>
      <c r="D133" s="165">
        <v>68</v>
      </c>
      <c r="E133" s="47"/>
      <c r="F133" s="166">
        <v>0.03</v>
      </c>
    </row>
    <row r="134" spans="1:6" ht="15">
      <c r="A134" s="92" t="s">
        <v>487</v>
      </c>
      <c r="B134" s="20">
        <v>3</v>
      </c>
      <c r="C134" s="20">
        <v>8</v>
      </c>
      <c r="D134" s="20">
        <v>12</v>
      </c>
      <c r="E134" s="21"/>
      <c r="F134" s="10">
        <v>3</v>
      </c>
    </row>
    <row r="135" spans="1:6" ht="24">
      <c r="A135" s="164" t="s">
        <v>488</v>
      </c>
      <c r="B135" s="165">
        <v>4</v>
      </c>
      <c r="C135" s="165">
        <v>0</v>
      </c>
      <c r="D135" s="165">
        <v>1</v>
      </c>
      <c r="E135" s="47"/>
      <c r="F135" s="166">
        <v>-0.75</v>
      </c>
    </row>
    <row r="136" spans="1:6" ht="24">
      <c r="A136" s="92" t="s">
        <v>489</v>
      </c>
      <c r="B136" s="20">
        <v>103</v>
      </c>
      <c r="C136" s="20">
        <v>64</v>
      </c>
      <c r="D136" s="20">
        <v>73</v>
      </c>
      <c r="E136" s="21"/>
      <c r="F136" s="10">
        <v>-0.29</v>
      </c>
    </row>
    <row r="137" spans="1:6" ht="24">
      <c r="A137" s="164" t="s">
        <v>490</v>
      </c>
      <c r="B137" s="165">
        <v>0</v>
      </c>
      <c r="C137" s="165">
        <v>3</v>
      </c>
      <c r="D137" s="165">
        <v>10</v>
      </c>
      <c r="E137" s="47"/>
      <c r="F137" s="165" t="s">
        <v>12</v>
      </c>
    </row>
    <row r="138" spans="1:6" ht="24">
      <c r="A138" s="92" t="s">
        <v>491</v>
      </c>
      <c r="B138" s="20">
        <v>1</v>
      </c>
      <c r="C138" s="20">
        <v>0</v>
      </c>
      <c r="D138" s="20">
        <v>0</v>
      </c>
      <c r="E138" s="21"/>
      <c r="F138" s="10">
        <v>-1</v>
      </c>
    </row>
    <row r="139" spans="1:6" ht="24">
      <c r="A139" s="164" t="s">
        <v>492</v>
      </c>
      <c r="B139" s="165">
        <v>18</v>
      </c>
      <c r="C139" s="165">
        <v>1</v>
      </c>
      <c r="D139" s="165">
        <v>2</v>
      </c>
      <c r="E139" s="47"/>
      <c r="F139" s="166">
        <v>-0.89</v>
      </c>
    </row>
    <row r="140" spans="1:6" ht="24">
      <c r="A140" s="92" t="s">
        <v>493</v>
      </c>
      <c r="B140" s="20">
        <v>19</v>
      </c>
      <c r="C140" s="20">
        <v>3</v>
      </c>
      <c r="D140" s="20">
        <v>2</v>
      </c>
      <c r="E140" s="21"/>
      <c r="F140" s="10">
        <v>-0.89</v>
      </c>
    </row>
    <row r="141" spans="1:6" ht="36">
      <c r="A141" s="164" t="s">
        <v>494</v>
      </c>
      <c r="B141" s="165">
        <v>66</v>
      </c>
      <c r="C141" s="165">
        <v>5</v>
      </c>
      <c r="D141" s="165">
        <v>11</v>
      </c>
      <c r="E141" s="47"/>
      <c r="F141" s="166">
        <v>-0.83</v>
      </c>
    </row>
    <row r="142" spans="1:6" ht="24">
      <c r="A142" s="92" t="s">
        <v>495</v>
      </c>
      <c r="B142" s="20">
        <v>25</v>
      </c>
      <c r="C142" s="20">
        <v>12</v>
      </c>
      <c r="D142" s="20">
        <v>11</v>
      </c>
      <c r="E142" s="21"/>
      <c r="F142" s="10">
        <v>-0.56</v>
      </c>
    </row>
    <row r="143" spans="1:6" ht="24">
      <c r="A143" s="164" t="s">
        <v>496</v>
      </c>
      <c r="B143" s="165">
        <v>108</v>
      </c>
      <c r="C143" s="165">
        <v>38</v>
      </c>
      <c r="D143" s="165">
        <v>35</v>
      </c>
      <c r="E143" s="47"/>
      <c r="F143" s="166">
        <v>-0.68</v>
      </c>
    </row>
    <row r="144" spans="1:6" ht="24">
      <c r="A144" s="92" t="s">
        <v>497</v>
      </c>
      <c r="B144" s="20">
        <v>17</v>
      </c>
      <c r="C144" s="20">
        <v>5</v>
      </c>
      <c r="D144" s="20">
        <v>1</v>
      </c>
      <c r="E144" s="21"/>
      <c r="F144" s="10">
        <v>-0.94</v>
      </c>
    </row>
    <row r="145" spans="1:6" ht="24">
      <c r="A145" s="164" t="s">
        <v>498</v>
      </c>
      <c r="B145" s="165">
        <v>7</v>
      </c>
      <c r="C145" s="165">
        <v>0</v>
      </c>
      <c r="D145" s="165">
        <v>7</v>
      </c>
      <c r="E145" s="47"/>
      <c r="F145" s="166">
        <v>0</v>
      </c>
    </row>
    <row r="146" spans="1:6" ht="24">
      <c r="A146" s="92" t="s">
        <v>499</v>
      </c>
      <c r="B146" s="20">
        <v>2</v>
      </c>
      <c r="C146" s="20">
        <v>0</v>
      </c>
      <c r="D146" s="20">
        <v>0</v>
      </c>
      <c r="E146" s="21"/>
      <c r="F146" s="10">
        <v>-1</v>
      </c>
    </row>
    <row r="147" spans="1:6" ht="24">
      <c r="A147" s="164" t="s">
        <v>500</v>
      </c>
      <c r="B147" s="165">
        <v>1</v>
      </c>
      <c r="C147" s="165">
        <v>0</v>
      </c>
      <c r="D147" s="165">
        <v>1</v>
      </c>
      <c r="E147" s="47"/>
      <c r="F147" s="166">
        <v>0</v>
      </c>
    </row>
    <row r="148" spans="1:6" ht="36">
      <c r="A148" s="92" t="s">
        <v>501</v>
      </c>
      <c r="B148" s="20">
        <v>3</v>
      </c>
      <c r="C148" s="20">
        <v>0</v>
      </c>
      <c r="D148" s="20">
        <v>8</v>
      </c>
      <c r="E148" s="21"/>
      <c r="F148" s="10">
        <v>1.67</v>
      </c>
    </row>
    <row r="149" spans="1:6" ht="24">
      <c r="A149" s="164" t="s">
        <v>502</v>
      </c>
      <c r="B149" s="165">
        <v>214</v>
      </c>
      <c r="C149" s="165">
        <v>100</v>
      </c>
      <c r="D149" s="165">
        <v>110</v>
      </c>
      <c r="E149" s="47"/>
      <c r="F149" s="166">
        <v>-0.49</v>
      </c>
    </row>
    <row r="150" spans="1:6" ht="24">
      <c r="A150" s="92" t="s">
        <v>503</v>
      </c>
      <c r="B150" s="20">
        <v>1</v>
      </c>
      <c r="C150" s="20">
        <v>0</v>
      </c>
      <c r="D150" s="20">
        <v>0</v>
      </c>
      <c r="E150" s="21"/>
      <c r="F150" s="10">
        <v>-1</v>
      </c>
    </row>
    <row r="151" spans="1:6" ht="15">
      <c r="A151" s="164" t="s">
        <v>504</v>
      </c>
      <c r="B151" s="165">
        <v>0</v>
      </c>
      <c r="C151" s="165">
        <v>0</v>
      </c>
      <c r="D151" s="165">
        <v>4</v>
      </c>
      <c r="E151" s="47"/>
      <c r="F151" s="165" t="s">
        <v>12</v>
      </c>
    </row>
    <row r="152" spans="1:6" ht="24">
      <c r="A152" s="92" t="s">
        <v>505</v>
      </c>
      <c r="B152" s="20">
        <v>16</v>
      </c>
      <c r="C152" s="20">
        <v>3</v>
      </c>
      <c r="D152" s="20">
        <v>6</v>
      </c>
      <c r="E152" s="21"/>
      <c r="F152" s="10">
        <v>-0.63</v>
      </c>
    </row>
    <row r="153" spans="1:6" ht="24">
      <c r="A153" s="164" t="s">
        <v>506</v>
      </c>
      <c r="B153" s="165">
        <v>0</v>
      </c>
      <c r="C153" s="165">
        <v>0</v>
      </c>
      <c r="D153" s="165">
        <v>12</v>
      </c>
      <c r="E153" s="47"/>
      <c r="F153" s="165" t="s">
        <v>12</v>
      </c>
    </row>
    <row r="154" spans="1:6" ht="36">
      <c r="A154" s="92" t="s">
        <v>507</v>
      </c>
      <c r="B154" s="20">
        <v>1</v>
      </c>
      <c r="C154" s="20">
        <v>0</v>
      </c>
      <c r="D154" s="20">
        <v>0</v>
      </c>
      <c r="E154" s="21"/>
      <c r="F154" s="10">
        <v>-1</v>
      </c>
    </row>
    <row r="155" spans="1:6" ht="15">
      <c r="A155" s="164" t="s">
        <v>508</v>
      </c>
      <c r="B155" s="165">
        <v>0</v>
      </c>
      <c r="C155" s="165">
        <v>2</v>
      </c>
      <c r="D155" s="165">
        <v>0</v>
      </c>
      <c r="E155" s="47"/>
      <c r="F155" s="165" t="s">
        <v>12</v>
      </c>
    </row>
    <row r="156" spans="1:6" ht="24">
      <c r="A156" s="92" t="s">
        <v>509</v>
      </c>
      <c r="B156" s="20">
        <v>13</v>
      </c>
      <c r="C156" s="20">
        <v>2</v>
      </c>
      <c r="D156" s="20">
        <v>10</v>
      </c>
      <c r="E156" s="21"/>
      <c r="F156" s="10">
        <v>-0.23</v>
      </c>
    </row>
    <row r="157" spans="1:6" ht="24">
      <c r="A157" s="164" t="s">
        <v>510</v>
      </c>
      <c r="B157" s="165">
        <v>9</v>
      </c>
      <c r="C157" s="165">
        <v>1</v>
      </c>
      <c r="D157" s="165">
        <v>4</v>
      </c>
      <c r="E157" s="47"/>
      <c r="F157" s="166">
        <v>-0.56</v>
      </c>
    </row>
    <row r="158" spans="1:6" ht="15">
      <c r="A158" s="92" t="s">
        <v>511</v>
      </c>
      <c r="B158" s="20">
        <v>96</v>
      </c>
      <c r="C158" s="20">
        <v>92</v>
      </c>
      <c r="D158" s="20">
        <v>54</v>
      </c>
      <c r="E158" s="21"/>
      <c r="F158" s="10">
        <v>-0.44</v>
      </c>
    </row>
    <row r="159" spans="1:6" ht="60">
      <c r="A159" s="164" t="s">
        <v>512</v>
      </c>
      <c r="B159" s="165">
        <v>5</v>
      </c>
      <c r="C159" s="165">
        <v>0</v>
      </c>
      <c r="D159" s="165">
        <v>1</v>
      </c>
      <c r="E159" s="47"/>
      <c r="F159" s="166">
        <v>-0.8</v>
      </c>
    </row>
    <row r="160" spans="1:6" ht="24">
      <c r="A160" s="92" t="s">
        <v>513</v>
      </c>
      <c r="B160" s="20">
        <v>19</v>
      </c>
      <c r="C160" s="20">
        <v>5</v>
      </c>
      <c r="D160" s="20">
        <v>10</v>
      </c>
      <c r="E160" s="21"/>
      <c r="F160" s="10">
        <v>-0.47</v>
      </c>
    </row>
    <row r="161" spans="1:6" ht="24">
      <c r="A161" s="164" t="s">
        <v>514</v>
      </c>
      <c r="B161" s="165">
        <v>1</v>
      </c>
      <c r="C161" s="165">
        <v>15</v>
      </c>
      <c r="D161" s="165">
        <v>16</v>
      </c>
      <c r="E161" s="47"/>
      <c r="F161" s="166">
        <v>15</v>
      </c>
    </row>
    <row r="162" spans="1:6" ht="15">
      <c r="A162" s="92" t="s">
        <v>515</v>
      </c>
      <c r="B162" s="20">
        <v>22</v>
      </c>
      <c r="C162" s="20">
        <v>4</v>
      </c>
      <c r="D162" s="20">
        <v>5</v>
      </c>
      <c r="E162" s="21"/>
      <c r="F162" s="10">
        <v>-0.77</v>
      </c>
    </row>
    <row r="163" spans="1:6" ht="24">
      <c r="A163" s="164" t="s">
        <v>516</v>
      </c>
      <c r="B163" s="165">
        <v>4</v>
      </c>
      <c r="C163" s="165">
        <v>3</v>
      </c>
      <c r="D163" s="165">
        <v>17</v>
      </c>
      <c r="E163" s="47"/>
      <c r="F163" s="166">
        <v>3.25</v>
      </c>
    </row>
    <row r="164" spans="1:6" ht="24">
      <c r="A164" s="92" t="s">
        <v>517</v>
      </c>
      <c r="B164" s="20">
        <v>11</v>
      </c>
      <c r="C164" s="20">
        <v>0</v>
      </c>
      <c r="D164" s="20">
        <v>3</v>
      </c>
      <c r="E164" s="21"/>
      <c r="F164" s="10">
        <v>-0.73</v>
      </c>
    </row>
    <row r="165" spans="1:6" ht="36">
      <c r="A165" s="164" t="s">
        <v>518</v>
      </c>
      <c r="B165" s="165">
        <v>18</v>
      </c>
      <c r="C165" s="165">
        <v>1</v>
      </c>
      <c r="D165" s="165">
        <v>0</v>
      </c>
      <c r="E165" s="47"/>
      <c r="F165" s="166">
        <v>-1</v>
      </c>
    </row>
    <row r="166" spans="1:6" ht="36">
      <c r="A166" s="92" t="s">
        <v>519</v>
      </c>
      <c r="B166" s="20">
        <v>0</v>
      </c>
      <c r="C166" s="20">
        <v>2</v>
      </c>
      <c r="D166" s="20">
        <v>0</v>
      </c>
      <c r="E166" s="21"/>
      <c r="F166" s="20" t="s">
        <v>12</v>
      </c>
    </row>
    <row r="167" spans="1:6" ht="24">
      <c r="A167" s="164" t="s">
        <v>520</v>
      </c>
      <c r="B167" s="165">
        <v>10</v>
      </c>
      <c r="C167" s="165">
        <v>0</v>
      </c>
      <c r="D167" s="165">
        <v>1</v>
      </c>
      <c r="E167" s="47"/>
      <c r="F167" s="166">
        <v>-0.9</v>
      </c>
    </row>
    <row r="168" spans="1:6" ht="24">
      <c r="A168" s="92" t="s">
        <v>521</v>
      </c>
      <c r="B168" s="20">
        <v>7</v>
      </c>
      <c r="C168" s="20">
        <v>0</v>
      </c>
      <c r="D168" s="20">
        <v>1</v>
      </c>
      <c r="E168" s="21"/>
      <c r="F168" s="10">
        <v>-0.86</v>
      </c>
    </row>
    <row r="169" spans="1:6" ht="15">
      <c r="A169" s="164" t="s">
        <v>522</v>
      </c>
      <c r="B169" s="165">
        <v>27</v>
      </c>
      <c r="C169" s="165">
        <v>9</v>
      </c>
      <c r="D169" s="165">
        <v>12</v>
      </c>
      <c r="E169" s="47"/>
      <c r="F169" s="166">
        <v>-0.56</v>
      </c>
    </row>
    <row r="170" spans="1:6" ht="24">
      <c r="A170" s="92" t="s">
        <v>523</v>
      </c>
      <c r="B170" s="20">
        <v>0</v>
      </c>
      <c r="C170" s="20">
        <v>1</v>
      </c>
      <c r="D170" s="20">
        <v>0</v>
      </c>
      <c r="E170" s="21"/>
      <c r="F170" s="20" t="s">
        <v>12</v>
      </c>
    </row>
    <row r="171" spans="1:6" ht="24">
      <c r="A171" s="164" t="s">
        <v>524</v>
      </c>
      <c r="B171" s="165">
        <v>1</v>
      </c>
      <c r="C171" s="165">
        <v>3</v>
      </c>
      <c r="D171" s="165">
        <v>1</v>
      </c>
      <c r="E171" s="47"/>
      <c r="F171" s="166">
        <v>0</v>
      </c>
    </row>
    <row r="172" spans="1:6" ht="24">
      <c r="A172" s="92" t="s">
        <v>525</v>
      </c>
      <c r="B172" s="20">
        <v>2</v>
      </c>
      <c r="C172" s="20">
        <v>0</v>
      </c>
      <c r="D172" s="20">
        <v>1</v>
      </c>
      <c r="E172" s="21"/>
      <c r="F172" s="10">
        <v>-0.5</v>
      </c>
    </row>
    <row r="173" spans="1:6" ht="24">
      <c r="A173" s="164" t="s">
        <v>526</v>
      </c>
      <c r="B173" s="165">
        <v>35</v>
      </c>
      <c r="C173" s="165">
        <v>22</v>
      </c>
      <c r="D173" s="165">
        <v>32</v>
      </c>
      <c r="E173" s="47"/>
      <c r="F173" s="166">
        <v>-0.09</v>
      </c>
    </row>
    <row r="174" spans="1:6" ht="15">
      <c r="A174" s="92" t="s">
        <v>527</v>
      </c>
      <c r="B174" s="20">
        <v>1</v>
      </c>
      <c r="C174" s="20">
        <v>0</v>
      </c>
      <c r="D174" s="20">
        <v>0</v>
      </c>
      <c r="E174" s="21"/>
      <c r="F174" s="10">
        <v>-1</v>
      </c>
    </row>
    <row r="175" spans="1:6" ht="24">
      <c r="A175" s="164" t="s">
        <v>528</v>
      </c>
      <c r="B175" s="165">
        <v>5</v>
      </c>
      <c r="C175" s="165">
        <v>0</v>
      </c>
      <c r="D175" s="165">
        <v>1</v>
      </c>
      <c r="E175" s="47"/>
      <c r="F175" s="166">
        <v>-0.8</v>
      </c>
    </row>
    <row r="176" spans="1:6" ht="24">
      <c r="A176" s="92" t="s">
        <v>529</v>
      </c>
      <c r="B176" s="20">
        <v>0</v>
      </c>
      <c r="C176" s="20">
        <v>0</v>
      </c>
      <c r="D176" s="20">
        <v>1</v>
      </c>
      <c r="E176" s="21"/>
      <c r="F176" s="20" t="s">
        <v>12</v>
      </c>
    </row>
    <row r="177" spans="1:6" ht="36">
      <c r="A177" s="164" t="s">
        <v>530</v>
      </c>
      <c r="B177" s="165">
        <v>82</v>
      </c>
      <c r="C177" s="165">
        <v>36</v>
      </c>
      <c r="D177" s="165">
        <v>55</v>
      </c>
      <c r="E177" s="47"/>
      <c r="F177" s="166">
        <v>-0.33</v>
      </c>
    </row>
    <row r="178" spans="1:6" ht="24">
      <c r="A178" s="92" t="s">
        <v>531</v>
      </c>
      <c r="B178" s="20">
        <v>4</v>
      </c>
      <c r="C178" s="20">
        <v>1</v>
      </c>
      <c r="D178" s="20">
        <v>16</v>
      </c>
      <c r="E178" s="21"/>
      <c r="F178" s="10">
        <v>3</v>
      </c>
    </row>
    <row r="179" spans="1:6" ht="24">
      <c r="A179" s="164" t="s">
        <v>532</v>
      </c>
      <c r="B179" s="165">
        <v>42</v>
      </c>
      <c r="C179" s="165">
        <v>5</v>
      </c>
      <c r="D179" s="165">
        <v>0</v>
      </c>
      <c r="E179" s="47"/>
      <c r="F179" s="166">
        <v>-1</v>
      </c>
    </row>
    <row r="180" spans="1:6" ht="24">
      <c r="A180" s="92" t="s">
        <v>533</v>
      </c>
      <c r="B180" s="20">
        <v>19</v>
      </c>
      <c r="C180" s="20">
        <v>1</v>
      </c>
      <c r="D180" s="20">
        <v>6</v>
      </c>
      <c r="E180" s="21"/>
      <c r="F180" s="10">
        <v>-0.68</v>
      </c>
    </row>
    <row r="181" spans="1:6" ht="24">
      <c r="A181" s="164" t="s">
        <v>534</v>
      </c>
      <c r="B181" s="165">
        <v>433</v>
      </c>
      <c r="C181" s="165">
        <v>169</v>
      </c>
      <c r="D181" s="165">
        <v>157</v>
      </c>
      <c r="E181" s="47"/>
      <c r="F181" s="166">
        <v>-0.64</v>
      </c>
    </row>
    <row r="182" spans="1:6" ht="24">
      <c r="A182" s="92" t="s">
        <v>535</v>
      </c>
      <c r="B182" s="20">
        <v>0</v>
      </c>
      <c r="C182" s="20">
        <v>0</v>
      </c>
      <c r="D182" s="20">
        <v>1</v>
      </c>
      <c r="E182" s="21"/>
      <c r="F182" s="20" t="s">
        <v>12</v>
      </c>
    </row>
    <row r="183" spans="1:6" ht="24">
      <c r="A183" s="164" t="s">
        <v>536</v>
      </c>
      <c r="B183" s="165">
        <v>7</v>
      </c>
      <c r="C183" s="165">
        <v>5</v>
      </c>
      <c r="D183" s="165">
        <v>1</v>
      </c>
      <c r="E183" s="47"/>
      <c r="F183" s="166">
        <v>-0.86</v>
      </c>
    </row>
    <row r="184" spans="1:6" ht="60">
      <c r="A184" s="92" t="s">
        <v>537</v>
      </c>
      <c r="B184" s="20">
        <v>8</v>
      </c>
      <c r="C184" s="20">
        <v>0</v>
      </c>
      <c r="D184" s="20">
        <v>0</v>
      </c>
      <c r="E184" s="21"/>
      <c r="F184" s="10">
        <v>-1</v>
      </c>
    </row>
    <row r="185" spans="1:6" ht="48">
      <c r="A185" s="164" t="s">
        <v>538</v>
      </c>
      <c r="B185" s="165">
        <v>380</v>
      </c>
      <c r="C185" s="165">
        <v>282</v>
      </c>
      <c r="D185" s="165">
        <v>162</v>
      </c>
      <c r="E185" s="47"/>
      <c r="F185" s="166">
        <v>-0.57</v>
      </c>
    </row>
    <row r="186" spans="1:6" ht="60">
      <c r="A186" s="92" t="s">
        <v>539</v>
      </c>
      <c r="B186" s="20">
        <v>38</v>
      </c>
      <c r="C186" s="20">
        <v>22</v>
      </c>
      <c r="D186" s="20">
        <v>31</v>
      </c>
      <c r="E186" s="21"/>
      <c r="F186" s="10">
        <v>-0.18</v>
      </c>
    </row>
    <row r="187" spans="1:6" ht="48">
      <c r="A187" s="164" t="s">
        <v>540</v>
      </c>
      <c r="B187" s="165">
        <v>0</v>
      </c>
      <c r="C187" s="165">
        <v>16</v>
      </c>
      <c r="D187" s="165">
        <v>16</v>
      </c>
      <c r="E187" s="47"/>
      <c r="F187" s="165" t="s">
        <v>12</v>
      </c>
    </row>
    <row r="188" spans="1:6" ht="15">
      <c r="A188" s="92" t="s">
        <v>541</v>
      </c>
      <c r="B188" s="20">
        <v>110</v>
      </c>
      <c r="C188" s="20">
        <v>64</v>
      </c>
      <c r="D188" s="20">
        <v>35</v>
      </c>
      <c r="E188" s="21"/>
      <c r="F188" s="10">
        <v>-0.68</v>
      </c>
    </row>
    <row r="189" spans="1:6" ht="24">
      <c r="A189" s="164" t="s">
        <v>542</v>
      </c>
      <c r="B189" s="165">
        <v>12</v>
      </c>
      <c r="C189" s="165">
        <v>0</v>
      </c>
      <c r="D189" s="165">
        <v>3</v>
      </c>
      <c r="E189" s="47"/>
      <c r="F189" s="166">
        <v>-0.75</v>
      </c>
    </row>
    <row r="190" spans="1:6" ht="36">
      <c r="A190" s="92" t="s">
        <v>543</v>
      </c>
      <c r="B190" s="20">
        <v>20</v>
      </c>
      <c r="C190" s="20">
        <v>2</v>
      </c>
      <c r="D190" s="20">
        <v>1</v>
      </c>
      <c r="E190" s="21"/>
      <c r="F190" s="10">
        <v>-0.95</v>
      </c>
    </row>
    <row r="191" spans="1:6" ht="24">
      <c r="A191" s="164" t="s">
        <v>544</v>
      </c>
      <c r="B191" s="165">
        <v>39</v>
      </c>
      <c r="C191" s="165">
        <v>21</v>
      </c>
      <c r="D191" s="165">
        <v>26</v>
      </c>
      <c r="E191" s="47"/>
      <c r="F191" s="166">
        <v>-0.33</v>
      </c>
    </row>
    <row r="192" spans="1:6" ht="24">
      <c r="A192" s="92" t="s">
        <v>545</v>
      </c>
      <c r="B192" s="20">
        <v>501</v>
      </c>
      <c r="C192" s="20">
        <v>173</v>
      </c>
      <c r="D192" s="20">
        <v>159</v>
      </c>
      <c r="E192" s="21"/>
      <c r="F192" s="10">
        <v>-0.68</v>
      </c>
    </row>
    <row r="193" spans="1:6" ht="24">
      <c r="A193" s="164" t="s">
        <v>546</v>
      </c>
      <c r="B193" s="165">
        <v>108</v>
      </c>
      <c r="C193" s="165">
        <v>63</v>
      </c>
      <c r="D193" s="165">
        <v>91</v>
      </c>
      <c r="E193" s="47"/>
      <c r="F193" s="166">
        <v>-0.16</v>
      </c>
    </row>
    <row r="194" spans="1:6" ht="24">
      <c r="A194" s="92" t="s">
        <v>547</v>
      </c>
      <c r="B194" s="20">
        <v>29</v>
      </c>
      <c r="C194" s="20">
        <v>19</v>
      </c>
      <c r="D194" s="20">
        <v>4</v>
      </c>
      <c r="E194" s="21"/>
      <c r="F194" s="10">
        <v>-0.86</v>
      </c>
    </row>
    <row r="195" spans="1:6" ht="24">
      <c r="A195" s="164" t="s">
        <v>548</v>
      </c>
      <c r="B195" s="165">
        <v>23</v>
      </c>
      <c r="C195" s="165">
        <v>37</v>
      </c>
      <c r="D195" s="165">
        <v>17</v>
      </c>
      <c r="E195" s="47"/>
      <c r="F195" s="166">
        <v>-0.26</v>
      </c>
    </row>
    <row r="196" spans="1:6" ht="24">
      <c r="A196" s="92" t="s">
        <v>549</v>
      </c>
      <c r="B196" s="20">
        <v>2</v>
      </c>
      <c r="C196" s="20">
        <v>0</v>
      </c>
      <c r="D196" s="20">
        <v>0</v>
      </c>
      <c r="E196" s="21"/>
      <c r="F196" s="10">
        <v>-1</v>
      </c>
    </row>
    <row r="197" spans="1:6" ht="15.75" thickBot="1">
      <c r="A197" s="167" t="s">
        <v>550</v>
      </c>
      <c r="B197" s="168">
        <v>0</v>
      </c>
      <c r="C197" s="168">
        <v>4</v>
      </c>
      <c r="D197" s="168">
        <v>0</v>
      </c>
      <c r="E197" s="169"/>
      <c r="F197" s="168" t="s">
        <v>12</v>
      </c>
    </row>
    <row r="198" spans="1:10" ht="102" customHeight="1">
      <c r="A198" s="539" t="s">
        <v>1108</v>
      </c>
      <c r="B198" s="539"/>
      <c r="C198" s="539"/>
      <c r="D198" s="539"/>
      <c r="E198" s="539"/>
      <c r="F198" s="539"/>
      <c r="G198" s="257"/>
      <c r="H198" s="257"/>
      <c r="I198" s="257"/>
      <c r="J198" s="257"/>
    </row>
    <row r="199" ht="15">
      <c r="A199" s="30" t="s">
        <v>356</v>
      </c>
    </row>
    <row r="200" spans="1:2" ht="15">
      <c r="A200" s="469" t="s">
        <v>1034</v>
      </c>
      <c r="B200" s="469"/>
    </row>
  </sheetData>
  <sheetProtection/>
  <mergeCells count="3">
    <mergeCell ref="A1:F1"/>
    <mergeCell ref="A200:B200"/>
    <mergeCell ref="A198:F198"/>
  </mergeCells>
  <hyperlinks>
    <hyperlink ref="A200:B200" location="Contents!A1" display="Back to contents"/>
  </hyperlink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J72"/>
  <sheetViews>
    <sheetView zoomScalePageLayoutView="0" workbookViewId="0" topLeftCell="A59">
      <selection activeCell="A71" sqref="A71"/>
    </sheetView>
  </sheetViews>
  <sheetFormatPr defaultColWidth="9.140625" defaultRowHeight="15"/>
  <sheetData>
    <row r="1" spans="1:10" ht="30" customHeight="1" thickBot="1">
      <c r="A1" s="466" t="s">
        <v>551</v>
      </c>
      <c r="B1" s="466"/>
      <c r="C1" s="466"/>
      <c r="D1" s="466"/>
      <c r="E1" s="466"/>
      <c r="F1" s="466"/>
      <c r="G1" s="466"/>
      <c r="H1" s="466"/>
      <c r="I1" s="466"/>
      <c r="J1" s="466"/>
    </row>
    <row r="2" spans="2:10" ht="15.75" thickBot="1">
      <c r="B2" s="472" t="s">
        <v>158</v>
      </c>
      <c r="C2" s="472"/>
      <c r="D2" s="472"/>
      <c r="E2" s="472"/>
      <c r="F2" s="4"/>
      <c r="G2" s="472" t="s">
        <v>552</v>
      </c>
      <c r="H2" s="472"/>
      <c r="I2" s="472"/>
      <c r="J2" s="472"/>
    </row>
    <row r="3" spans="1:10" ht="15.75" thickBot="1">
      <c r="A3" s="170"/>
      <c r="B3" s="34">
        <v>2012</v>
      </c>
      <c r="C3" s="34">
        <v>2013</v>
      </c>
      <c r="D3" s="34">
        <v>2014</v>
      </c>
      <c r="E3" s="94" t="s">
        <v>553</v>
      </c>
      <c r="F3" s="66"/>
      <c r="G3" s="34">
        <v>2012</v>
      </c>
      <c r="H3" s="34">
        <v>2013</v>
      </c>
      <c r="I3" s="34">
        <v>2014</v>
      </c>
      <c r="J3" s="94" t="s">
        <v>553</v>
      </c>
    </row>
    <row r="4" spans="1:10" ht="15">
      <c r="A4" s="171" t="s">
        <v>4</v>
      </c>
      <c r="B4" s="172">
        <v>3235</v>
      </c>
      <c r="C4" s="172">
        <v>3125</v>
      </c>
      <c r="D4" s="172">
        <v>3400</v>
      </c>
      <c r="E4" s="173">
        <v>0.05</v>
      </c>
      <c r="F4" s="174"/>
      <c r="G4" s="175">
        <v>598</v>
      </c>
      <c r="H4" s="175">
        <v>571</v>
      </c>
      <c r="I4" s="175">
        <v>611</v>
      </c>
      <c r="J4" s="173">
        <v>0.02</v>
      </c>
    </row>
    <row r="5" spans="1:10" ht="15">
      <c r="A5" s="30" t="s">
        <v>292</v>
      </c>
      <c r="B5" s="12">
        <v>624</v>
      </c>
      <c r="C5" s="12">
        <v>526</v>
      </c>
      <c r="D5" s="12">
        <v>509</v>
      </c>
      <c r="E5" s="13">
        <v>-0.18</v>
      </c>
      <c r="F5" s="62"/>
      <c r="G5" s="12">
        <v>1137</v>
      </c>
      <c r="H5" s="12">
        <v>929</v>
      </c>
      <c r="I5" s="12">
        <v>870</v>
      </c>
      <c r="J5" s="13">
        <v>-0.23</v>
      </c>
    </row>
    <row r="6" spans="1:10" ht="15">
      <c r="A6" s="112" t="s">
        <v>293</v>
      </c>
      <c r="B6" s="113">
        <v>0</v>
      </c>
      <c r="C6" s="113">
        <v>0</v>
      </c>
      <c r="D6" s="113">
        <v>0</v>
      </c>
      <c r="E6" s="113" t="s">
        <v>12</v>
      </c>
      <c r="F6" s="176"/>
      <c r="G6" s="113">
        <v>0</v>
      </c>
      <c r="H6" s="113">
        <v>0</v>
      </c>
      <c r="I6" s="113">
        <v>0</v>
      </c>
      <c r="J6" s="113" t="s">
        <v>12</v>
      </c>
    </row>
    <row r="7" spans="1:10" ht="15">
      <c r="A7" s="30" t="s">
        <v>294</v>
      </c>
      <c r="B7" s="12">
        <v>392</v>
      </c>
      <c r="C7" s="12">
        <v>334</v>
      </c>
      <c r="D7" s="12">
        <v>392</v>
      </c>
      <c r="E7" s="13">
        <v>0</v>
      </c>
      <c r="F7" s="62"/>
      <c r="G7" s="12">
        <v>594</v>
      </c>
      <c r="H7" s="12">
        <v>499</v>
      </c>
      <c r="I7" s="12">
        <v>576</v>
      </c>
      <c r="J7" s="13">
        <v>-0.03</v>
      </c>
    </row>
    <row r="8" spans="1:10" ht="15">
      <c r="A8" s="112" t="s">
        <v>295</v>
      </c>
      <c r="B8" s="113">
        <v>7</v>
      </c>
      <c r="C8" s="113">
        <v>3</v>
      </c>
      <c r="D8" s="113">
        <v>3</v>
      </c>
      <c r="E8" s="177">
        <v>-0.57</v>
      </c>
      <c r="F8" s="176"/>
      <c r="G8" s="113">
        <v>643</v>
      </c>
      <c r="H8" s="113">
        <v>280</v>
      </c>
      <c r="I8" s="113">
        <v>287</v>
      </c>
      <c r="J8" s="177">
        <v>-0.55</v>
      </c>
    </row>
    <row r="9" spans="1:10" ht="15">
      <c r="A9" s="30" t="s">
        <v>296</v>
      </c>
      <c r="B9" s="12">
        <v>0</v>
      </c>
      <c r="C9" s="12">
        <v>0</v>
      </c>
      <c r="D9" s="12">
        <v>0</v>
      </c>
      <c r="E9" s="12" t="s">
        <v>12</v>
      </c>
      <c r="F9" s="62"/>
      <c r="G9" s="12">
        <v>0</v>
      </c>
      <c r="H9" s="12">
        <v>0</v>
      </c>
      <c r="I9" s="12">
        <v>0</v>
      </c>
      <c r="J9" s="12" t="s">
        <v>12</v>
      </c>
    </row>
    <row r="10" spans="1:10" ht="15">
      <c r="A10" s="112" t="s">
        <v>297</v>
      </c>
      <c r="B10" s="113">
        <v>0</v>
      </c>
      <c r="C10" s="113">
        <v>0</v>
      </c>
      <c r="D10" s="113">
        <v>0</v>
      </c>
      <c r="E10" s="113" t="s">
        <v>12</v>
      </c>
      <c r="F10" s="176"/>
      <c r="G10" s="113">
        <v>0</v>
      </c>
      <c r="H10" s="113">
        <v>0</v>
      </c>
      <c r="I10" s="113">
        <v>0</v>
      </c>
      <c r="J10" s="113" t="s">
        <v>12</v>
      </c>
    </row>
    <row r="11" spans="1:10" ht="15">
      <c r="A11" s="30" t="s">
        <v>298</v>
      </c>
      <c r="B11" s="12">
        <v>123</v>
      </c>
      <c r="C11" s="12">
        <v>88</v>
      </c>
      <c r="D11" s="12">
        <v>117</v>
      </c>
      <c r="E11" s="13">
        <v>-0.05</v>
      </c>
      <c r="F11" s="62"/>
      <c r="G11" s="12">
        <v>414</v>
      </c>
      <c r="H11" s="12">
        <v>288</v>
      </c>
      <c r="I11" s="12">
        <v>376</v>
      </c>
      <c r="J11" s="13">
        <v>-0.09</v>
      </c>
    </row>
    <row r="12" spans="1:10" ht="15">
      <c r="A12" s="112" t="s">
        <v>299</v>
      </c>
      <c r="B12" s="113">
        <v>112</v>
      </c>
      <c r="C12" s="113">
        <v>70</v>
      </c>
      <c r="D12" s="113">
        <v>81</v>
      </c>
      <c r="E12" s="177">
        <v>-0.28</v>
      </c>
      <c r="F12" s="176"/>
      <c r="G12" s="113">
        <v>1642</v>
      </c>
      <c r="H12" s="113">
        <v>994</v>
      </c>
      <c r="I12" s="113">
        <v>1112</v>
      </c>
      <c r="J12" s="177">
        <v>-0.32</v>
      </c>
    </row>
    <row r="13" spans="1:10" ht="15">
      <c r="A13" s="30" t="s">
        <v>300</v>
      </c>
      <c r="B13" s="12">
        <v>20</v>
      </c>
      <c r="C13" s="12">
        <v>7</v>
      </c>
      <c r="D13" s="12">
        <v>9</v>
      </c>
      <c r="E13" s="13">
        <v>-0.55</v>
      </c>
      <c r="F13" s="62"/>
      <c r="G13" s="12">
        <v>1500</v>
      </c>
      <c r="H13" s="12">
        <v>525</v>
      </c>
      <c r="I13" s="12">
        <v>661</v>
      </c>
      <c r="J13" s="13">
        <v>-0.56</v>
      </c>
    </row>
    <row r="14" spans="1:10" ht="15">
      <c r="A14" s="112" t="s">
        <v>301</v>
      </c>
      <c r="B14" s="113">
        <v>0</v>
      </c>
      <c r="C14" s="113">
        <v>0</v>
      </c>
      <c r="D14" s="113">
        <v>0</v>
      </c>
      <c r="E14" s="113" t="s">
        <v>12</v>
      </c>
      <c r="F14" s="176"/>
      <c r="G14" s="113">
        <v>0</v>
      </c>
      <c r="H14" s="113">
        <v>0</v>
      </c>
      <c r="I14" s="113">
        <v>0</v>
      </c>
      <c r="J14" s="113" t="s">
        <v>12</v>
      </c>
    </row>
    <row r="15" spans="1:10" ht="15">
      <c r="A15" s="30" t="s">
        <v>302</v>
      </c>
      <c r="B15" s="12">
        <v>9</v>
      </c>
      <c r="C15" s="12">
        <v>3</v>
      </c>
      <c r="D15" s="12">
        <v>1</v>
      </c>
      <c r="E15" s="13">
        <v>-0.89</v>
      </c>
      <c r="F15" s="62"/>
      <c r="G15" s="12">
        <v>1329</v>
      </c>
      <c r="H15" s="12">
        <v>449</v>
      </c>
      <c r="I15" s="12">
        <v>146</v>
      </c>
      <c r="J15" s="13">
        <v>-0.89</v>
      </c>
    </row>
    <row r="16" spans="1:10" ht="15">
      <c r="A16" s="112" t="s">
        <v>303</v>
      </c>
      <c r="B16" s="113">
        <v>1</v>
      </c>
      <c r="C16" s="113">
        <v>0</v>
      </c>
      <c r="D16" s="113">
        <v>0</v>
      </c>
      <c r="E16" s="177">
        <v>-1</v>
      </c>
      <c r="F16" s="176"/>
      <c r="G16" s="113">
        <v>98</v>
      </c>
      <c r="H16" s="113">
        <v>0</v>
      </c>
      <c r="I16" s="113">
        <v>0</v>
      </c>
      <c r="J16" s="177">
        <v>-1</v>
      </c>
    </row>
    <row r="17" spans="1:10" ht="15">
      <c r="A17" s="30" t="s">
        <v>304</v>
      </c>
      <c r="B17" s="12">
        <v>0</v>
      </c>
      <c r="C17" s="12">
        <v>0</v>
      </c>
      <c r="D17" s="12">
        <v>0</v>
      </c>
      <c r="E17" s="12" t="s">
        <v>12</v>
      </c>
      <c r="F17" s="62"/>
      <c r="G17" s="12">
        <v>0</v>
      </c>
      <c r="H17" s="12">
        <v>0</v>
      </c>
      <c r="I17" s="12">
        <v>0</v>
      </c>
      <c r="J17" s="12" t="s">
        <v>12</v>
      </c>
    </row>
    <row r="18" spans="1:10" ht="15">
      <c r="A18" s="112" t="s">
        <v>554</v>
      </c>
      <c r="B18" s="113">
        <v>0</v>
      </c>
      <c r="C18" s="113">
        <v>0</v>
      </c>
      <c r="D18" s="113">
        <v>0</v>
      </c>
      <c r="E18" s="113" t="s">
        <v>12</v>
      </c>
      <c r="F18" s="176"/>
      <c r="G18" s="113">
        <v>0</v>
      </c>
      <c r="H18" s="113">
        <v>0</v>
      </c>
      <c r="I18" s="113">
        <v>0</v>
      </c>
      <c r="J18" s="113" t="s">
        <v>12</v>
      </c>
    </row>
    <row r="19" spans="1:10" ht="15">
      <c r="A19" s="30" t="s">
        <v>306</v>
      </c>
      <c r="B19" s="12">
        <v>0</v>
      </c>
      <c r="C19" s="12">
        <v>0</v>
      </c>
      <c r="D19" s="12">
        <v>0</v>
      </c>
      <c r="E19" s="12" t="s">
        <v>12</v>
      </c>
      <c r="F19" s="62"/>
      <c r="G19" s="12">
        <v>0</v>
      </c>
      <c r="H19" s="12">
        <v>0</v>
      </c>
      <c r="I19" s="12">
        <v>0</v>
      </c>
      <c r="J19" s="12" t="s">
        <v>12</v>
      </c>
    </row>
    <row r="20" spans="1:10" ht="15">
      <c r="A20" s="112" t="s">
        <v>307</v>
      </c>
      <c r="B20" s="113">
        <v>4</v>
      </c>
      <c r="C20" s="113">
        <v>7</v>
      </c>
      <c r="D20" s="113">
        <v>6</v>
      </c>
      <c r="E20" s="177">
        <v>0.5</v>
      </c>
      <c r="F20" s="176"/>
      <c r="G20" s="113">
        <v>135</v>
      </c>
      <c r="H20" s="113">
        <v>242</v>
      </c>
      <c r="I20" s="113">
        <v>210</v>
      </c>
      <c r="J20" s="177">
        <v>0.56</v>
      </c>
    </row>
    <row r="21" spans="1:10" ht="15">
      <c r="A21" s="30" t="s">
        <v>1102</v>
      </c>
      <c r="B21" s="555" t="s">
        <v>12</v>
      </c>
      <c r="C21" s="555" t="s">
        <v>12</v>
      </c>
      <c r="D21" s="12">
        <v>364</v>
      </c>
      <c r="E21" s="555" t="s">
        <v>12</v>
      </c>
      <c r="F21" s="62"/>
      <c r="G21" s="555" t="s">
        <v>12</v>
      </c>
      <c r="H21" s="555" t="s">
        <v>12</v>
      </c>
      <c r="I21" s="12">
        <v>646</v>
      </c>
      <c r="J21" s="555" t="s">
        <v>12</v>
      </c>
    </row>
    <row r="22" spans="1:10" ht="15">
      <c r="A22" s="112" t="s">
        <v>309</v>
      </c>
      <c r="B22" s="113">
        <v>0</v>
      </c>
      <c r="C22" s="113">
        <v>1</v>
      </c>
      <c r="D22" s="113">
        <v>0</v>
      </c>
      <c r="E22" s="113" t="s">
        <v>12</v>
      </c>
      <c r="F22" s="176"/>
      <c r="G22" s="113">
        <v>0</v>
      </c>
      <c r="H22" s="113">
        <v>518</v>
      </c>
      <c r="I22" s="113">
        <v>0</v>
      </c>
      <c r="J22" s="113" t="s">
        <v>12</v>
      </c>
    </row>
    <row r="23" spans="1:10" ht="15">
      <c r="A23" s="30" t="s">
        <v>310</v>
      </c>
      <c r="B23" s="12">
        <v>200</v>
      </c>
      <c r="C23" s="12">
        <v>181</v>
      </c>
      <c r="D23" s="12">
        <v>114</v>
      </c>
      <c r="E23" s="13">
        <v>-0.43</v>
      </c>
      <c r="F23" s="62"/>
      <c r="G23" s="12">
        <v>480</v>
      </c>
      <c r="H23" s="12">
        <v>418</v>
      </c>
      <c r="I23" s="12">
        <v>254</v>
      </c>
      <c r="J23" s="13">
        <v>-0.47</v>
      </c>
    </row>
    <row r="24" spans="1:10" ht="15">
      <c r="A24" s="112" t="s">
        <v>311</v>
      </c>
      <c r="B24" s="113">
        <v>38</v>
      </c>
      <c r="C24" s="113">
        <v>33</v>
      </c>
      <c r="D24" s="113">
        <v>22</v>
      </c>
      <c r="E24" s="177">
        <v>-0.42</v>
      </c>
      <c r="F24" s="176"/>
      <c r="G24" s="113">
        <v>720</v>
      </c>
      <c r="H24" s="113">
        <v>602</v>
      </c>
      <c r="I24" s="113">
        <v>392</v>
      </c>
      <c r="J24" s="177">
        <v>-0.46</v>
      </c>
    </row>
    <row r="25" spans="1:10" ht="15">
      <c r="A25" s="30" t="s">
        <v>313</v>
      </c>
      <c r="B25" s="12">
        <v>269</v>
      </c>
      <c r="C25" s="12">
        <v>286</v>
      </c>
      <c r="D25" s="12">
        <v>267</v>
      </c>
      <c r="E25" s="13">
        <v>-0.01</v>
      </c>
      <c r="F25" s="62"/>
      <c r="G25" s="12">
        <v>362</v>
      </c>
      <c r="H25" s="12">
        <v>381</v>
      </c>
      <c r="I25" s="12">
        <v>352</v>
      </c>
      <c r="J25" s="13">
        <v>-0.03</v>
      </c>
    </row>
    <row r="26" spans="1:10" ht="15">
      <c r="A26" s="112" t="s">
        <v>312</v>
      </c>
      <c r="B26" s="113">
        <v>7</v>
      </c>
      <c r="C26" s="113">
        <v>16</v>
      </c>
      <c r="D26" s="113">
        <v>15</v>
      </c>
      <c r="E26" s="177">
        <v>1.14</v>
      </c>
      <c r="F26" s="176"/>
      <c r="G26" s="113">
        <v>238</v>
      </c>
      <c r="H26" s="113">
        <v>556</v>
      </c>
      <c r="I26" s="113">
        <v>531</v>
      </c>
      <c r="J26" s="177">
        <v>1.24</v>
      </c>
    </row>
    <row r="27" spans="1:10" ht="15">
      <c r="A27" s="30" t="s">
        <v>314</v>
      </c>
      <c r="B27" s="12">
        <v>6</v>
      </c>
      <c r="C27" s="12">
        <v>6</v>
      </c>
      <c r="D27" s="12">
        <v>1</v>
      </c>
      <c r="E27" s="13">
        <v>-0.83</v>
      </c>
      <c r="F27" s="62"/>
      <c r="G27" s="12">
        <v>158</v>
      </c>
      <c r="H27" s="12">
        <v>163</v>
      </c>
      <c r="I27" s="12">
        <v>28</v>
      </c>
      <c r="J27" s="13">
        <v>-0.83</v>
      </c>
    </row>
    <row r="28" spans="1:10" ht="15">
      <c r="A28" s="112" t="s">
        <v>315</v>
      </c>
      <c r="B28" s="113">
        <v>41</v>
      </c>
      <c r="C28" s="113">
        <v>47</v>
      </c>
      <c r="D28" s="113">
        <v>42</v>
      </c>
      <c r="E28" s="177">
        <v>0.02</v>
      </c>
      <c r="F28" s="176"/>
      <c r="G28" s="113">
        <v>626</v>
      </c>
      <c r="H28" s="113">
        <v>706</v>
      </c>
      <c r="I28" s="113">
        <v>619</v>
      </c>
      <c r="J28" s="177">
        <v>-0.01</v>
      </c>
    </row>
    <row r="29" spans="1:10" ht="15">
      <c r="A29" s="30" t="s">
        <v>316</v>
      </c>
      <c r="B29" s="12">
        <v>5</v>
      </c>
      <c r="C29" s="12">
        <v>0</v>
      </c>
      <c r="D29" s="12">
        <v>0</v>
      </c>
      <c r="E29" s="13">
        <v>-1</v>
      </c>
      <c r="F29" s="62"/>
      <c r="G29" s="12">
        <v>1190</v>
      </c>
      <c r="H29" s="12">
        <v>0</v>
      </c>
      <c r="I29" s="12">
        <v>0</v>
      </c>
      <c r="J29" s="13">
        <v>-1</v>
      </c>
    </row>
    <row r="30" spans="1:10" ht="15">
      <c r="A30" s="112" t="s">
        <v>317</v>
      </c>
      <c r="B30" s="113">
        <v>3</v>
      </c>
      <c r="C30" s="113">
        <v>2</v>
      </c>
      <c r="D30" s="113">
        <v>4</v>
      </c>
      <c r="E30" s="177">
        <v>0.33</v>
      </c>
      <c r="F30" s="176"/>
      <c r="G30" s="113">
        <v>232</v>
      </c>
      <c r="H30" s="113">
        <v>154</v>
      </c>
      <c r="I30" s="113">
        <v>298</v>
      </c>
      <c r="J30" s="177">
        <v>0.28</v>
      </c>
    </row>
    <row r="31" spans="1:10" ht="15">
      <c r="A31" s="30" t="s">
        <v>318</v>
      </c>
      <c r="B31" s="12">
        <v>0</v>
      </c>
      <c r="C31" s="12">
        <v>3</v>
      </c>
      <c r="D31" s="12">
        <v>5</v>
      </c>
      <c r="E31" s="12" t="s">
        <v>12</v>
      </c>
      <c r="F31" s="62"/>
      <c r="G31" s="12">
        <v>0</v>
      </c>
      <c r="H31" s="12">
        <v>227</v>
      </c>
      <c r="I31" s="12">
        <v>365</v>
      </c>
      <c r="J31" s="12" t="s">
        <v>12</v>
      </c>
    </row>
    <row r="32" spans="1:10" ht="15">
      <c r="A32" s="112" t="s">
        <v>555</v>
      </c>
      <c r="B32" s="113">
        <v>0</v>
      </c>
      <c r="C32" s="113">
        <v>0</v>
      </c>
      <c r="D32" s="113">
        <v>0</v>
      </c>
      <c r="E32" s="113" t="s">
        <v>12</v>
      </c>
      <c r="F32" s="176"/>
      <c r="G32" s="113">
        <v>0</v>
      </c>
      <c r="H32" s="113">
        <v>0</v>
      </c>
      <c r="I32" s="113">
        <v>0</v>
      </c>
      <c r="J32" s="113" t="s">
        <v>12</v>
      </c>
    </row>
    <row r="33" spans="1:10" ht="15">
      <c r="A33" s="30" t="s">
        <v>320</v>
      </c>
      <c r="B33" s="12">
        <v>0</v>
      </c>
      <c r="C33" s="12">
        <v>0</v>
      </c>
      <c r="D33" s="12">
        <v>0</v>
      </c>
      <c r="E33" s="12" t="s">
        <v>12</v>
      </c>
      <c r="F33" s="62"/>
      <c r="G33" s="12">
        <v>0</v>
      </c>
      <c r="H33" s="12">
        <v>0</v>
      </c>
      <c r="I33" s="12">
        <v>0</v>
      </c>
      <c r="J33" s="12" t="s">
        <v>12</v>
      </c>
    </row>
    <row r="34" spans="1:10" ht="15">
      <c r="A34" s="112" t="s">
        <v>556</v>
      </c>
      <c r="B34" s="113">
        <v>0</v>
      </c>
      <c r="C34" s="113">
        <v>0</v>
      </c>
      <c r="D34" s="113">
        <v>0</v>
      </c>
      <c r="E34" s="113" t="s">
        <v>12</v>
      </c>
      <c r="F34" s="176"/>
      <c r="G34" s="113">
        <v>0</v>
      </c>
      <c r="H34" s="113">
        <v>0</v>
      </c>
      <c r="I34" s="113">
        <v>0</v>
      </c>
      <c r="J34" s="113" t="s">
        <v>12</v>
      </c>
    </row>
    <row r="35" spans="1:10" ht="15">
      <c r="A35" s="30" t="s">
        <v>322</v>
      </c>
      <c r="B35" s="12">
        <v>599</v>
      </c>
      <c r="C35" s="12">
        <v>551</v>
      </c>
      <c r="D35" s="12">
        <v>614</v>
      </c>
      <c r="E35" s="13">
        <v>0.03</v>
      </c>
      <c r="F35" s="62"/>
      <c r="G35" s="12">
        <v>1089</v>
      </c>
      <c r="H35" s="12">
        <v>1003</v>
      </c>
      <c r="I35" s="12">
        <v>1111</v>
      </c>
      <c r="J35" s="13">
        <v>0.02</v>
      </c>
    </row>
    <row r="36" spans="1:10" ht="15">
      <c r="A36" s="112" t="s">
        <v>323</v>
      </c>
      <c r="B36" s="113">
        <v>0</v>
      </c>
      <c r="C36" s="113">
        <v>0</v>
      </c>
      <c r="D36" s="113">
        <v>0</v>
      </c>
      <c r="E36" s="113" t="s">
        <v>12</v>
      </c>
      <c r="F36" s="176"/>
      <c r="G36" s="113">
        <v>0</v>
      </c>
      <c r="H36" s="113">
        <v>0</v>
      </c>
      <c r="I36" s="113">
        <v>0</v>
      </c>
      <c r="J36" s="113" t="s">
        <v>12</v>
      </c>
    </row>
    <row r="37" spans="1:10" ht="15">
      <c r="A37" s="30" t="s">
        <v>324</v>
      </c>
      <c r="B37" s="12">
        <v>4</v>
      </c>
      <c r="C37" s="12">
        <v>1</v>
      </c>
      <c r="D37" s="12">
        <v>3</v>
      </c>
      <c r="E37" s="13">
        <v>-0.25</v>
      </c>
      <c r="F37" s="62"/>
      <c r="G37" s="12">
        <v>525</v>
      </c>
      <c r="H37" s="12">
        <v>135</v>
      </c>
      <c r="I37" s="12">
        <v>418</v>
      </c>
      <c r="J37" s="13">
        <v>-0.2</v>
      </c>
    </row>
    <row r="38" spans="1:10" ht="15">
      <c r="A38" s="112" t="s">
        <v>326</v>
      </c>
      <c r="B38" s="113">
        <v>12</v>
      </c>
      <c r="C38" s="113">
        <v>4</v>
      </c>
      <c r="D38" s="113">
        <v>8</v>
      </c>
      <c r="E38" s="177">
        <v>-0.33</v>
      </c>
      <c r="F38" s="176"/>
      <c r="G38" s="113">
        <v>258</v>
      </c>
      <c r="H38" s="113">
        <v>84</v>
      </c>
      <c r="I38" s="113">
        <v>164</v>
      </c>
      <c r="J38" s="177">
        <v>-0.36</v>
      </c>
    </row>
    <row r="39" spans="1:10" ht="15">
      <c r="A39" s="30" t="s">
        <v>325</v>
      </c>
      <c r="B39" s="12">
        <v>2</v>
      </c>
      <c r="C39" s="12">
        <v>0</v>
      </c>
      <c r="D39" s="12">
        <v>1</v>
      </c>
      <c r="E39" s="13">
        <v>-0.5</v>
      </c>
      <c r="F39" s="62"/>
      <c r="G39" s="12">
        <v>264</v>
      </c>
      <c r="H39" s="12">
        <v>0</v>
      </c>
      <c r="I39" s="12">
        <v>125</v>
      </c>
      <c r="J39" s="13">
        <v>-0.53</v>
      </c>
    </row>
    <row r="40" spans="1:10" ht="15">
      <c r="A40" s="112" t="s">
        <v>327</v>
      </c>
      <c r="B40" s="113">
        <v>182</v>
      </c>
      <c r="C40" s="113">
        <v>224</v>
      </c>
      <c r="D40" s="113">
        <v>208</v>
      </c>
      <c r="E40" s="177">
        <v>0.14</v>
      </c>
      <c r="F40" s="176"/>
      <c r="G40" s="113">
        <v>623</v>
      </c>
      <c r="H40" s="113">
        <v>754</v>
      </c>
      <c r="I40" s="113">
        <v>681</v>
      </c>
      <c r="J40" s="177">
        <v>0.09</v>
      </c>
    </row>
    <row r="41" spans="1:10" ht="15">
      <c r="A41" s="30" t="s">
        <v>328</v>
      </c>
      <c r="B41" s="12">
        <v>5</v>
      </c>
      <c r="C41" s="12">
        <v>1</v>
      </c>
      <c r="D41" s="12">
        <v>0</v>
      </c>
      <c r="E41" s="13">
        <v>-1</v>
      </c>
      <c r="F41" s="62"/>
      <c r="G41" s="12">
        <v>371</v>
      </c>
      <c r="H41" s="12">
        <v>80</v>
      </c>
      <c r="I41" s="12">
        <v>0</v>
      </c>
      <c r="J41" s="13">
        <v>-1</v>
      </c>
    </row>
    <row r="42" spans="1:10" ht="15">
      <c r="A42" s="112" t="s">
        <v>329</v>
      </c>
      <c r="B42" s="113">
        <v>0</v>
      </c>
      <c r="C42" s="113">
        <v>0</v>
      </c>
      <c r="D42" s="113">
        <v>0</v>
      </c>
      <c r="E42" s="113" t="s">
        <v>12</v>
      </c>
      <c r="F42" s="176"/>
      <c r="G42" s="113">
        <v>0</v>
      </c>
      <c r="H42" s="113">
        <v>0</v>
      </c>
      <c r="I42" s="113">
        <v>0</v>
      </c>
      <c r="J42" s="113" t="s">
        <v>12</v>
      </c>
    </row>
    <row r="43" spans="1:10" ht="15">
      <c r="A43" s="30" t="s">
        <v>330</v>
      </c>
      <c r="B43" s="12">
        <v>4</v>
      </c>
      <c r="C43" s="12">
        <v>2</v>
      </c>
      <c r="D43" s="12">
        <v>15</v>
      </c>
      <c r="E43" s="13">
        <v>2.75</v>
      </c>
      <c r="F43" s="62"/>
      <c r="G43" s="12">
        <v>205</v>
      </c>
      <c r="H43" s="12">
        <v>104</v>
      </c>
      <c r="I43" s="12">
        <v>779</v>
      </c>
      <c r="J43" s="13">
        <v>2.8</v>
      </c>
    </row>
    <row r="44" spans="1:10" ht="15">
      <c r="A44" s="30" t="s">
        <v>331</v>
      </c>
      <c r="B44" s="12">
        <v>150</v>
      </c>
      <c r="C44" s="12">
        <v>203</v>
      </c>
      <c r="D44" s="12">
        <v>209</v>
      </c>
      <c r="E44" s="13">
        <v>0.39</v>
      </c>
      <c r="F44" s="62"/>
      <c r="G44" s="12">
        <v>1007</v>
      </c>
      <c r="H44" s="12">
        <v>1366</v>
      </c>
      <c r="I44" s="12">
        <v>1403</v>
      </c>
      <c r="J44" s="13">
        <v>0.39</v>
      </c>
    </row>
    <row r="45" spans="1:10" ht="15">
      <c r="A45" s="112" t="s">
        <v>557</v>
      </c>
      <c r="B45" s="113">
        <v>0</v>
      </c>
      <c r="C45" s="113">
        <v>0</v>
      </c>
      <c r="D45" s="113">
        <v>0</v>
      </c>
      <c r="E45" s="113" t="s">
        <v>12</v>
      </c>
      <c r="F45" s="176"/>
      <c r="G45" s="113">
        <v>0</v>
      </c>
      <c r="H45" s="113">
        <v>0</v>
      </c>
      <c r="I45" s="113">
        <v>0</v>
      </c>
      <c r="J45" s="113" t="s">
        <v>12</v>
      </c>
    </row>
    <row r="46" spans="1:10" ht="15">
      <c r="A46" s="30" t="s">
        <v>333</v>
      </c>
      <c r="B46" s="12">
        <v>22</v>
      </c>
      <c r="C46" s="12">
        <v>13</v>
      </c>
      <c r="D46" s="12">
        <v>4</v>
      </c>
      <c r="E46" s="13">
        <v>-0.82</v>
      </c>
      <c r="F46" s="62"/>
      <c r="G46" s="12">
        <v>1397</v>
      </c>
      <c r="H46" s="12">
        <v>815</v>
      </c>
      <c r="I46" s="12">
        <v>251</v>
      </c>
      <c r="J46" s="13">
        <v>-0.82</v>
      </c>
    </row>
    <row r="47" spans="1:10" ht="15">
      <c r="A47" s="112" t="s">
        <v>334</v>
      </c>
      <c r="B47" s="113">
        <v>18</v>
      </c>
      <c r="C47" s="113">
        <v>1</v>
      </c>
      <c r="D47" s="113">
        <v>8</v>
      </c>
      <c r="E47" s="177">
        <v>-0.56</v>
      </c>
      <c r="F47" s="176"/>
      <c r="G47" s="113">
        <v>675</v>
      </c>
      <c r="H47" s="113">
        <v>37</v>
      </c>
      <c r="I47" s="113">
        <v>296</v>
      </c>
      <c r="J47" s="177">
        <v>-0.56</v>
      </c>
    </row>
    <row r="48" spans="1:10" ht="15">
      <c r="A48" s="30" t="s">
        <v>335</v>
      </c>
      <c r="B48" s="12">
        <v>45</v>
      </c>
      <c r="C48" s="12">
        <v>27</v>
      </c>
      <c r="D48" s="12">
        <v>23</v>
      </c>
      <c r="E48" s="13">
        <v>-0.49</v>
      </c>
      <c r="F48" s="62"/>
      <c r="G48" s="12">
        <v>961</v>
      </c>
      <c r="H48" s="12">
        <v>580</v>
      </c>
      <c r="I48" s="12">
        <v>493</v>
      </c>
      <c r="J48" s="13">
        <v>-0.49</v>
      </c>
    </row>
    <row r="49" spans="1:10" ht="15">
      <c r="A49" s="112" t="s">
        <v>336</v>
      </c>
      <c r="B49" s="113">
        <v>23</v>
      </c>
      <c r="C49" s="113">
        <v>13</v>
      </c>
      <c r="D49" s="113">
        <v>27</v>
      </c>
      <c r="E49" s="177">
        <v>0.17</v>
      </c>
      <c r="F49" s="176"/>
      <c r="G49" s="113">
        <v>676</v>
      </c>
      <c r="H49" s="113">
        <v>382</v>
      </c>
      <c r="I49" s="113">
        <v>799</v>
      </c>
      <c r="J49" s="177">
        <v>0.18</v>
      </c>
    </row>
    <row r="50" spans="1:10" ht="15">
      <c r="A50" s="30" t="s">
        <v>337</v>
      </c>
      <c r="B50" s="12">
        <v>3</v>
      </c>
      <c r="C50" s="12">
        <v>1</v>
      </c>
      <c r="D50" s="12">
        <v>0</v>
      </c>
      <c r="E50" s="13">
        <v>-1</v>
      </c>
      <c r="F50" s="62"/>
      <c r="G50" s="12">
        <v>151</v>
      </c>
      <c r="H50" s="12">
        <v>50</v>
      </c>
      <c r="I50" s="12">
        <v>0</v>
      </c>
      <c r="J50" s="13">
        <v>-1</v>
      </c>
    </row>
    <row r="51" spans="1:10" ht="15">
      <c r="A51" s="112" t="s">
        <v>338</v>
      </c>
      <c r="B51" s="113">
        <v>0</v>
      </c>
      <c r="C51" s="113">
        <v>0</v>
      </c>
      <c r="D51" s="113">
        <v>2</v>
      </c>
      <c r="E51" s="113" t="s">
        <v>12</v>
      </c>
      <c r="F51" s="176"/>
      <c r="G51" s="113">
        <v>0</v>
      </c>
      <c r="H51" s="113">
        <v>0</v>
      </c>
      <c r="I51" s="113">
        <v>482</v>
      </c>
      <c r="J51" s="113" t="s">
        <v>12</v>
      </c>
    </row>
    <row r="52" spans="1:10" ht="15">
      <c r="A52" s="30" t="s">
        <v>339</v>
      </c>
      <c r="B52" s="12">
        <v>0</v>
      </c>
      <c r="C52" s="12">
        <v>0</v>
      </c>
      <c r="D52" s="12">
        <v>2</v>
      </c>
      <c r="E52" s="12" t="s">
        <v>12</v>
      </c>
      <c r="F52" s="62"/>
      <c r="G52" s="12">
        <v>0</v>
      </c>
      <c r="H52" s="12">
        <v>0</v>
      </c>
      <c r="I52" s="12">
        <v>145</v>
      </c>
      <c r="J52" s="12" t="s">
        <v>12</v>
      </c>
    </row>
    <row r="53" spans="1:10" ht="15">
      <c r="A53" s="112" t="s">
        <v>340</v>
      </c>
      <c r="B53" s="113">
        <v>0</v>
      </c>
      <c r="C53" s="113">
        <v>0</v>
      </c>
      <c r="D53" s="113">
        <v>0</v>
      </c>
      <c r="E53" s="113" t="s">
        <v>12</v>
      </c>
      <c r="F53" s="176"/>
      <c r="G53" s="113">
        <v>0</v>
      </c>
      <c r="H53" s="113">
        <v>0</v>
      </c>
      <c r="I53" s="113">
        <v>0</v>
      </c>
      <c r="J53" s="113" t="s">
        <v>12</v>
      </c>
    </row>
    <row r="54" spans="1:10" ht="15">
      <c r="A54" s="30" t="s">
        <v>341</v>
      </c>
      <c r="B54" s="12">
        <v>2</v>
      </c>
      <c r="C54" s="12">
        <v>0</v>
      </c>
      <c r="D54" s="12">
        <v>4</v>
      </c>
      <c r="E54" s="13">
        <v>1</v>
      </c>
      <c r="F54" s="62"/>
      <c r="G54" s="12">
        <v>144</v>
      </c>
      <c r="H54" s="12">
        <v>0</v>
      </c>
      <c r="I54" s="12">
        <v>272</v>
      </c>
      <c r="J54" s="13">
        <v>0.9</v>
      </c>
    </row>
    <row r="55" spans="1:10" ht="15">
      <c r="A55" s="112" t="s">
        <v>342</v>
      </c>
      <c r="B55" s="113">
        <v>18</v>
      </c>
      <c r="C55" s="113">
        <v>11</v>
      </c>
      <c r="D55" s="113">
        <v>18</v>
      </c>
      <c r="E55" s="177">
        <v>0</v>
      </c>
      <c r="F55" s="176"/>
      <c r="G55" s="113">
        <v>1250</v>
      </c>
      <c r="H55" s="113">
        <v>771</v>
      </c>
      <c r="I55" s="113">
        <v>1261</v>
      </c>
      <c r="J55" s="177">
        <v>0.01</v>
      </c>
    </row>
    <row r="56" spans="1:10" ht="15">
      <c r="A56" s="30" t="s">
        <v>343</v>
      </c>
      <c r="B56" s="12">
        <v>1</v>
      </c>
      <c r="C56" s="12">
        <v>1</v>
      </c>
      <c r="D56" s="12">
        <v>5</v>
      </c>
      <c r="E56" s="13">
        <v>4</v>
      </c>
      <c r="F56" s="62"/>
      <c r="G56" s="12">
        <v>6</v>
      </c>
      <c r="H56" s="12">
        <v>6</v>
      </c>
      <c r="I56" s="12">
        <v>28</v>
      </c>
      <c r="J56" s="13">
        <v>4</v>
      </c>
    </row>
    <row r="57" spans="1:10" ht="15">
      <c r="A57" s="112" t="s">
        <v>344</v>
      </c>
      <c r="B57" s="113">
        <v>2</v>
      </c>
      <c r="C57" s="113">
        <v>0</v>
      </c>
      <c r="D57" s="113">
        <v>4</v>
      </c>
      <c r="E57" s="177">
        <v>1</v>
      </c>
      <c r="F57" s="176"/>
      <c r="G57" s="113">
        <v>273</v>
      </c>
      <c r="H57" s="113">
        <v>0</v>
      </c>
      <c r="I57" s="113">
        <v>567</v>
      </c>
      <c r="J57" s="177">
        <v>1.08</v>
      </c>
    </row>
    <row r="58" spans="1:10" ht="15">
      <c r="A58" s="30" t="s">
        <v>345</v>
      </c>
      <c r="B58" s="12">
        <v>11</v>
      </c>
      <c r="C58" s="12">
        <v>0</v>
      </c>
      <c r="D58" s="12">
        <v>1</v>
      </c>
      <c r="E58" s="13">
        <v>-0.91</v>
      </c>
      <c r="F58" s="62"/>
      <c r="G58" s="12">
        <v>853</v>
      </c>
      <c r="H58" s="12">
        <v>0</v>
      </c>
      <c r="I58" s="12">
        <v>76</v>
      </c>
      <c r="J58" s="13">
        <v>-0.91</v>
      </c>
    </row>
    <row r="59" spans="1:10" ht="15">
      <c r="A59" s="112" t="s">
        <v>346</v>
      </c>
      <c r="B59" s="113">
        <v>18</v>
      </c>
      <c r="C59" s="113">
        <v>9</v>
      </c>
      <c r="D59" s="113">
        <v>19</v>
      </c>
      <c r="E59" s="177">
        <v>0.06</v>
      </c>
      <c r="F59" s="176"/>
      <c r="G59" s="113">
        <v>810</v>
      </c>
      <c r="H59" s="113">
        <v>397</v>
      </c>
      <c r="I59" s="113">
        <v>818</v>
      </c>
      <c r="J59" s="177">
        <v>0.01</v>
      </c>
    </row>
    <row r="60" spans="1:10" ht="15">
      <c r="A60" s="30" t="s">
        <v>347</v>
      </c>
      <c r="B60" s="12">
        <v>4</v>
      </c>
      <c r="C60" s="12">
        <v>0</v>
      </c>
      <c r="D60" s="12">
        <v>1</v>
      </c>
      <c r="E60" s="13">
        <v>-0.75</v>
      </c>
      <c r="F60" s="62"/>
      <c r="G60" s="12">
        <v>667</v>
      </c>
      <c r="H60" s="12">
        <v>0</v>
      </c>
      <c r="I60" s="12">
        <v>162</v>
      </c>
      <c r="J60" s="13">
        <v>-0.76</v>
      </c>
    </row>
    <row r="61" spans="1:10" ht="15">
      <c r="A61" s="112" t="s">
        <v>348</v>
      </c>
      <c r="B61" s="113">
        <v>0</v>
      </c>
      <c r="C61" s="113">
        <v>0</v>
      </c>
      <c r="D61" s="113">
        <v>0</v>
      </c>
      <c r="E61" s="113" t="s">
        <v>12</v>
      </c>
      <c r="F61" s="176"/>
      <c r="G61" s="113">
        <v>0</v>
      </c>
      <c r="H61" s="113">
        <v>0</v>
      </c>
      <c r="I61" s="113">
        <v>0</v>
      </c>
      <c r="J61" s="113" t="s">
        <v>12</v>
      </c>
    </row>
    <row r="62" spans="1:10" ht="15">
      <c r="A62" s="30" t="s">
        <v>558</v>
      </c>
      <c r="B62" s="12">
        <v>0</v>
      </c>
      <c r="C62" s="12">
        <v>0</v>
      </c>
      <c r="D62" s="12">
        <v>0</v>
      </c>
      <c r="E62" s="12" t="s">
        <v>12</v>
      </c>
      <c r="F62" s="62"/>
      <c r="G62" s="12">
        <v>0</v>
      </c>
      <c r="H62" s="12">
        <v>0</v>
      </c>
      <c r="I62" s="12">
        <v>0</v>
      </c>
      <c r="J62" s="12" t="s">
        <v>12</v>
      </c>
    </row>
    <row r="63" spans="1:10" ht="15">
      <c r="A63" s="112" t="s">
        <v>350</v>
      </c>
      <c r="B63" s="113">
        <v>0</v>
      </c>
      <c r="C63" s="113">
        <v>3</v>
      </c>
      <c r="D63" s="113">
        <v>0</v>
      </c>
      <c r="E63" s="113" t="s">
        <v>12</v>
      </c>
      <c r="F63" s="176"/>
      <c r="G63" s="113">
        <v>0</v>
      </c>
      <c r="H63" s="113">
        <v>1485</v>
      </c>
      <c r="I63" s="113">
        <v>0</v>
      </c>
      <c r="J63" s="113" t="s">
        <v>12</v>
      </c>
    </row>
    <row r="64" spans="1:10" ht="15">
      <c r="A64" s="30" t="s">
        <v>351</v>
      </c>
      <c r="B64" s="12">
        <v>9</v>
      </c>
      <c r="C64" s="12">
        <v>2</v>
      </c>
      <c r="D64" s="12">
        <v>1</v>
      </c>
      <c r="E64" s="13">
        <v>-0.89</v>
      </c>
      <c r="F64" s="62"/>
      <c r="G64" s="12">
        <v>451</v>
      </c>
      <c r="H64" s="12">
        <v>96</v>
      </c>
      <c r="I64" s="12">
        <v>46</v>
      </c>
      <c r="J64" s="13">
        <v>-0.9</v>
      </c>
    </row>
    <row r="65" spans="1:10" ht="15">
      <c r="A65" s="112" t="s">
        <v>352</v>
      </c>
      <c r="B65" s="113">
        <v>11</v>
      </c>
      <c r="C65" s="113">
        <v>27</v>
      </c>
      <c r="D65" s="113">
        <v>11</v>
      </c>
      <c r="E65" s="177">
        <v>0</v>
      </c>
      <c r="F65" s="176"/>
      <c r="G65" s="113">
        <v>472</v>
      </c>
      <c r="H65" s="113">
        <v>1201</v>
      </c>
      <c r="I65" s="113">
        <v>500</v>
      </c>
      <c r="J65" s="177">
        <v>0.06</v>
      </c>
    </row>
    <row r="66" spans="1:10" ht="15">
      <c r="A66" s="30" t="s">
        <v>353</v>
      </c>
      <c r="B66" s="12">
        <v>0</v>
      </c>
      <c r="C66" s="12">
        <v>1</v>
      </c>
      <c r="D66" s="12">
        <v>1</v>
      </c>
      <c r="E66" s="12" t="s">
        <v>12</v>
      </c>
      <c r="F66" s="62"/>
      <c r="G66" s="12">
        <v>0</v>
      </c>
      <c r="H66" s="12">
        <v>203</v>
      </c>
      <c r="I66" s="12">
        <v>199</v>
      </c>
      <c r="J66" s="12" t="s">
        <v>12</v>
      </c>
    </row>
    <row r="67" spans="1:10" ht="15">
      <c r="A67" s="112" t="s">
        <v>354</v>
      </c>
      <c r="B67" s="113">
        <v>143</v>
      </c>
      <c r="C67" s="113">
        <v>187</v>
      </c>
      <c r="D67" s="113">
        <v>214</v>
      </c>
      <c r="E67" s="177">
        <v>0.5</v>
      </c>
      <c r="F67" s="176"/>
      <c r="G67" s="113">
        <v>458</v>
      </c>
      <c r="H67" s="113">
        <v>583</v>
      </c>
      <c r="I67" s="113">
        <v>646</v>
      </c>
      <c r="J67" s="177">
        <v>0.41</v>
      </c>
    </row>
    <row r="68" spans="1:10" ht="15.75" thickBot="1">
      <c r="A68" s="33" t="s">
        <v>355</v>
      </c>
      <c r="B68" s="27">
        <v>0</v>
      </c>
      <c r="C68" s="27">
        <v>4</v>
      </c>
      <c r="D68" s="27">
        <v>0</v>
      </c>
      <c r="E68" s="27" t="s">
        <v>12</v>
      </c>
      <c r="F68" s="66"/>
      <c r="G68" s="27">
        <v>0</v>
      </c>
      <c r="H68" s="27">
        <v>368</v>
      </c>
      <c r="I68" s="27">
        <v>0</v>
      </c>
      <c r="J68" s="27" t="s">
        <v>12</v>
      </c>
    </row>
    <row r="69" spans="1:10" s="465" customFormat="1" ht="27" customHeight="1">
      <c r="A69" s="558" t="s">
        <v>1107</v>
      </c>
      <c r="B69" s="558"/>
      <c r="C69" s="558"/>
      <c r="D69" s="558"/>
      <c r="E69" s="558"/>
      <c r="F69" s="558"/>
      <c r="G69" s="558"/>
      <c r="H69" s="558"/>
      <c r="I69" s="558"/>
      <c r="J69" s="558"/>
    </row>
    <row r="70" spans="1:10" ht="67.5" customHeight="1">
      <c r="A70" s="557" t="s">
        <v>1108</v>
      </c>
      <c r="B70" s="557"/>
      <c r="C70" s="557"/>
      <c r="D70" s="557"/>
      <c r="E70" s="557"/>
      <c r="F70" s="557"/>
      <c r="G70" s="557"/>
      <c r="H70" s="557"/>
      <c r="I70" s="557"/>
      <c r="J70" s="557"/>
    </row>
    <row r="71" ht="15">
      <c r="A71" s="30" t="s">
        <v>356</v>
      </c>
    </row>
    <row r="72" spans="1:2" ht="15">
      <c r="A72" s="469" t="s">
        <v>1034</v>
      </c>
      <c r="B72" s="469"/>
    </row>
  </sheetData>
  <sheetProtection/>
  <mergeCells count="6">
    <mergeCell ref="A1:J1"/>
    <mergeCell ref="B2:E2"/>
    <mergeCell ref="G2:J2"/>
    <mergeCell ref="A72:B72"/>
    <mergeCell ref="A70:J70"/>
    <mergeCell ref="A69:J69"/>
  </mergeCells>
  <hyperlinks>
    <hyperlink ref="A72:B72" location="Contents!A1" display="Back to contents"/>
  </hyperlinks>
  <printOptions/>
  <pageMargins left="0.7" right="0.7" top="0.75" bottom="0.75" header="0.3" footer="0.3"/>
  <pageSetup horizontalDpi="600" verticalDpi="600" orientation="portrait" r:id="rId1"/>
</worksheet>
</file>

<file path=xl/worksheets/sheet55.xml><?xml version="1.0" encoding="utf-8"?>
<worksheet xmlns="http://schemas.openxmlformats.org/spreadsheetml/2006/main" xmlns:r="http://schemas.openxmlformats.org/officeDocument/2006/relationships">
  <dimension ref="A1:J76"/>
  <sheetViews>
    <sheetView zoomScalePageLayoutView="0" workbookViewId="0" topLeftCell="A7">
      <selection activeCell="A76" sqref="A76:B76"/>
    </sheetView>
  </sheetViews>
  <sheetFormatPr defaultColWidth="9.140625" defaultRowHeight="15"/>
  <cols>
    <col min="1" max="1" width="20.8515625" style="0" customWidth="1"/>
  </cols>
  <sheetData>
    <row r="1" spans="1:10" ht="15.75" thickBot="1">
      <c r="A1" s="471" t="s">
        <v>559</v>
      </c>
      <c r="B1" s="471"/>
      <c r="C1" s="471"/>
      <c r="D1" s="471"/>
      <c r="E1" s="471"/>
      <c r="F1" s="471"/>
      <c r="G1" s="471"/>
      <c r="H1" s="471"/>
      <c r="I1" s="471"/>
      <c r="J1" s="471"/>
    </row>
    <row r="2" spans="1:10" ht="15.75" thickBot="1">
      <c r="A2" s="8"/>
      <c r="B2" s="472" t="s">
        <v>1</v>
      </c>
      <c r="C2" s="472"/>
      <c r="D2" s="472"/>
      <c r="E2" s="472"/>
      <c r="F2" s="8"/>
      <c r="G2" s="472" t="s">
        <v>2</v>
      </c>
      <c r="H2" s="472"/>
      <c r="I2" s="472"/>
      <c r="J2" s="472"/>
    </row>
    <row r="3" spans="1:10" ht="24.75" thickBot="1">
      <c r="A3" s="33"/>
      <c r="B3" s="32">
        <v>2012</v>
      </c>
      <c r="C3" s="32">
        <v>2013</v>
      </c>
      <c r="D3" s="32">
        <v>2014</v>
      </c>
      <c r="E3" s="7" t="s">
        <v>29</v>
      </c>
      <c r="F3" s="32"/>
      <c r="G3" s="32">
        <v>2012</v>
      </c>
      <c r="H3" s="32">
        <v>2013</v>
      </c>
      <c r="I3" s="32">
        <v>2014</v>
      </c>
      <c r="J3" s="7" t="s">
        <v>29</v>
      </c>
    </row>
    <row r="4" spans="1:10" ht="15">
      <c r="A4" s="171" t="s">
        <v>6</v>
      </c>
      <c r="B4" s="112"/>
      <c r="C4" s="112"/>
      <c r="D4" s="112"/>
      <c r="E4" s="113"/>
      <c r="F4" s="112"/>
      <c r="G4" s="112"/>
      <c r="H4" s="112"/>
      <c r="I4" s="112"/>
      <c r="J4" s="112"/>
    </row>
    <row r="5" ht="15">
      <c r="A5" s="30" t="s">
        <v>13</v>
      </c>
    </row>
    <row r="6" spans="1:10" ht="15">
      <c r="A6" s="22" t="s">
        <v>560</v>
      </c>
      <c r="B6" s="36">
        <v>2859</v>
      </c>
      <c r="C6" s="36">
        <v>2731</v>
      </c>
      <c r="D6" s="36">
        <v>3127</v>
      </c>
      <c r="E6" s="13">
        <v>0.09</v>
      </c>
      <c r="G6" s="12">
        <v>522</v>
      </c>
      <c r="H6" s="12">
        <v>490</v>
      </c>
      <c r="I6" s="12">
        <v>550</v>
      </c>
      <c r="J6" s="13">
        <v>0.05</v>
      </c>
    </row>
    <row r="7" spans="1:10" ht="15">
      <c r="A7" s="22" t="s">
        <v>561</v>
      </c>
      <c r="B7" s="36">
        <v>3009</v>
      </c>
      <c r="C7" s="36">
        <v>2008</v>
      </c>
      <c r="D7" s="36">
        <v>1963</v>
      </c>
      <c r="E7" s="13">
        <v>-0.35</v>
      </c>
      <c r="G7" s="36">
        <v>1339</v>
      </c>
      <c r="H7" s="12">
        <v>879</v>
      </c>
      <c r="I7" s="12">
        <v>856</v>
      </c>
      <c r="J7" s="13">
        <v>-0.36</v>
      </c>
    </row>
    <row r="8" spans="1:10" ht="15">
      <c r="A8" s="22" t="s">
        <v>562</v>
      </c>
      <c r="B8" s="36">
        <v>5502</v>
      </c>
      <c r="C8" s="12">
        <v>696</v>
      </c>
      <c r="D8" s="12">
        <v>908</v>
      </c>
      <c r="E8" s="13">
        <v>-0.83</v>
      </c>
      <c r="G8" s="12">
        <v>148</v>
      </c>
      <c r="H8" s="12">
        <v>18</v>
      </c>
      <c r="I8" s="12">
        <v>24</v>
      </c>
      <c r="J8" s="13">
        <v>-0.84</v>
      </c>
    </row>
    <row r="9" ht="15">
      <c r="A9" s="30" t="s">
        <v>563</v>
      </c>
    </row>
    <row r="10" spans="1:10" ht="15">
      <c r="A10" s="22" t="s">
        <v>18</v>
      </c>
      <c r="B10" s="36">
        <v>8252</v>
      </c>
      <c r="C10" s="36">
        <v>3726</v>
      </c>
      <c r="D10" s="36">
        <v>3872</v>
      </c>
      <c r="E10" s="13">
        <v>-0.53</v>
      </c>
      <c r="G10" s="12">
        <v>229</v>
      </c>
      <c r="H10" s="12">
        <v>102</v>
      </c>
      <c r="I10" s="12">
        <v>105</v>
      </c>
      <c r="J10" s="13">
        <v>-0.54</v>
      </c>
    </row>
    <row r="11" spans="1:10" ht="15">
      <c r="A11" s="22" t="s">
        <v>19</v>
      </c>
      <c r="B11" s="36">
        <v>2123</v>
      </c>
      <c r="C11" s="36">
        <v>1174</v>
      </c>
      <c r="D11" s="36">
        <v>1370</v>
      </c>
      <c r="E11" s="13">
        <v>-0.35</v>
      </c>
      <c r="G11" s="12">
        <v>195</v>
      </c>
      <c r="H11" s="12">
        <v>106</v>
      </c>
      <c r="I11" s="12">
        <v>121</v>
      </c>
      <c r="J11" s="13">
        <v>-0.38</v>
      </c>
    </row>
    <row r="12" spans="1:10" ht="15">
      <c r="A12" s="22" t="s">
        <v>20</v>
      </c>
      <c r="B12" s="12">
        <v>816</v>
      </c>
      <c r="C12" s="12">
        <v>451</v>
      </c>
      <c r="D12" s="12">
        <v>629</v>
      </c>
      <c r="E12" s="13">
        <v>-0.23</v>
      </c>
      <c r="G12" s="12">
        <v>398</v>
      </c>
      <c r="H12" s="12">
        <v>229</v>
      </c>
      <c r="I12" s="12">
        <v>305</v>
      </c>
      <c r="J12" s="13">
        <v>-0.23</v>
      </c>
    </row>
    <row r="13" spans="1:10" ht="15">
      <c r="A13" s="22" t="s">
        <v>21</v>
      </c>
      <c r="B13" s="12">
        <v>179</v>
      </c>
      <c r="C13" s="12">
        <v>84</v>
      </c>
      <c r="D13" s="12">
        <v>127</v>
      </c>
      <c r="E13" s="13">
        <v>-0.29</v>
      </c>
      <c r="G13" s="12">
        <v>61</v>
      </c>
      <c r="H13" s="12">
        <v>26</v>
      </c>
      <c r="I13" s="12">
        <v>39</v>
      </c>
      <c r="J13" s="13">
        <v>-0.36</v>
      </c>
    </row>
    <row r="14" ht="15">
      <c r="A14" s="30" t="s">
        <v>22</v>
      </c>
    </row>
    <row r="15" spans="1:10" ht="15">
      <c r="A15" s="22" t="s">
        <v>23</v>
      </c>
      <c r="B15" s="36">
        <v>9227</v>
      </c>
      <c r="C15" s="36">
        <v>4368</v>
      </c>
      <c r="D15" s="36">
        <v>4699</v>
      </c>
      <c r="E15" s="13">
        <v>-0.49</v>
      </c>
      <c r="G15" s="12">
        <v>355</v>
      </c>
      <c r="H15" s="12">
        <v>166</v>
      </c>
      <c r="I15" s="12">
        <v>176</v>
      </c>
      <c r="J15" s="13">
        <v>-0.51</v>
      </c>
    </row>
    <row r="16" spans="1:10" ht="15">
      <c r="A16" s="22" t="s">
        <v>24</v>
      </c>
      <c r="B16" s="36">
        <v>2143</v>
      </c>
      <c r="C16" s="36">
        <v>1067</v>
      </c>
      <c r="D16" s="36">
        <v>1299</v>
      </c>
      <c r="E16" s="13">
        <v>-0.39</v>
      </c>
      <c r="G16" s="12">
        <v>83</v>
      </c>
      <c r="H16" s="12">
        <v>41</v>
      </c>
      <c r="I16" s="12">
        <v>49</v>
      </c>
      <c r="J16" s="13">
        <v>-0.41</v>
      </c>
    </row>
    <row r="18" spans="1:10" ht="15">
      <c r="A18" s="171" t="s">
        <v>7</v>
      </c>
      <c r="B18" s="113"/>
      <c r="C18" s="113"/>
      <c r="D18" s="113"/>
      <c r="E18" s="113"/>
      <c r="F18" s="113"/>
      <c r="G18" s="113"/>
      <c r="H18" s="113"/>
      <c r="I18" s="113"/>
      <c r="J18" s="113"/>
    </row>
    <row r="19" ht="15">
      <c r="A19" s="30" t="s">
        <v>13</v>
      </c>
    </row>
    <row r="20" spans="1:10" ht="15">
      <c r="A20" s="22" t="s">
        <v>560</v>
      </c>
      <c r="B20" s="12">
        <v>328</v>
      </c>
      <c r="C20" s="12">
        <v>345</v>
      </c>
      <c r="D20" s="12">
        <v>218</v>
      </c>
      <c r="E20" s="13">
        <v>-0.34</v>
      </c>
      <c r="G20" s="12">
        <v>60</v>
      </c>
      <c r="H20" s="12">
        <v>62</v>
      </c>
      <c r="I20" s="12">
        <v>38</v>
      </c>
      <c r="J20" s="13">
        <v>-0.36</v>
      </c>
    </row>
    <row r="21" spans="1:10" ht="15">
      <c r="A21" s="22" t="s">
        <v>561</v>
      </c>
      <c r="B21" s="12">
        <v>257</v>
      </c>
      <c r="C21" s="12">
        <v>226</v>
      </c>
      <c r="D21" s="12">
        <v>233</v>
      </c>
      <c r="E21" s="13">
        <v>-0.09</v>
      </c>
      <c r="G21" s="12">
        <v>114</v>
      </c>
      <c r="H21" s="12">
        <v>99</v>
      </c>
      <c r="I21" s="12">
        <v>102</v>
      </c>
      <c r="J21" s="13">
        <v>-0.11</v>
      </c>
    </row>
    <row r="22" spans="1:10" ht="15">
      <c r="A22" s="22" t="s">
        <v>562</v>
      </c>
      <c r="B22" s="12">
        <v>453</v>
      </c>
      <c r="C22" s="12">
        <v>155</v>
      </c>
      <c r="D22" s="12">
        <v>149</v>
      </c>
      <c r="E22" s="13">
        <v>-0.67</v>
      </c>
      <c r="G22" s="12">
        <v>12</v>
      </c>
      <c r="H22" s="12">
        <v>4</v>
      </c>
      <c r="I22" s="12">
        <v>4</v>
      </c>
      <c r="J22" s="13">
        <v>-0.68</v>
      </c>
    </row>
    <row r="23" ht="15">
      <c r="A23" s="30" t="s">
        <v>563</v>
      </c>
    </row>
    <row r="24" spans="1:10" ht="15">
      <c r="A24" s="22" t="s">
        <v>18</v>
      </c>
      <c r="B24" s="12">
        <v>778</v>
      </c>
      <c r="C24" s="12">
        <v>538</v>
      </c>
      <c r="D24" s="12">
        <v>406</v>
      </c>
      <c r="E24" s="13">
        <v>-0.48</v>
      </c>
      <c r="G24" s="12">
        <v>22</v>
      </c>
      <c r="H24" s="12">
        <v>15</v>
      </c>
      <c r="I24" s="12">
        <v>11</v>
      </c>
      <c r="J24" s="13">
        <v>-0.49</v>
      </c>
    </row>
    <row r="25" spans="1:10" ht="15">
      <c r="A25" s="22" t="s">
        <v>19</v>
      </c>
      <c r="B25" s="12">
        <v>181</v>
      </c>
      <c r="C25" s="12">
        <v>140</v>
      </c>
      <c r="D25" s="12">
        <v>155</v>
      </c>
      <c r="E25" s="13">
        <v>-0.14</v>
      </c>
      <c r="G25" s="12">
        <v>17</v>
      </c>
      <c r="H25" s="12">
        <v>13</v>
      </c>
      <c r="I25" s="12">
        <v>14</v>
      </c>
      <c r="J25" s="13">
        <v>-0.18</v>
      </c>
    </row>
    <row r="26" spans="1:10" ht="15">
      <c r="A26" s="22" t="s">
        <v>20</v>
      </c>
      <c r="B26" s="12">
        <v>60</v>
      </c>
      <c r="C26" s="12">
        <v>39</v>
      </c>
      <c r="D26" s="12">
        <v>30</v>
      </c>
      <c r="E26" s="13">
        <v>-0.5</v>
      </c>
      <c r="G26" s="12">
        <v>29</v>
      </c>
      <c r="H26" s="12">
        <v>20</v>
      </c>
      <c r="I26" s="12">
        <v>15</v>
      </c>
      <c r="J26" s="13">
        <v>-0.5</v>
      </c>
    </row>
    <row r="27" spans="1:10" ht="15">
      <c r="A27" s="22" t="s">
        <v>21</v>
      </c>
      <c r="B27" s="12">
        <v>19</v>
      </c>
      <c r="C27" s="12">
        <v>9</v>
      </c>
      <c r="D27" s="12">
        <v>9</v>
      </c>
      <c r="E27" s="13">
        <v>-0.53</v>
      </c>
      <c r="G27" s="12">
        <v>6</v>
      </c>
      <c r="H27" s="12">
        <v>3</v>
      </c>
      <c r="I27" s="12">
        <v>3</v>
      </c>
      <c r="J27" s="13">
        <v>-0.58</v>
      </c>
    </row>
    <row r="28" ht="15">
      <c r="A28" s="30" t="s">
        <v>22</v>
      </c>
    </row>
    <row r="29" spans="1:10" ht="15">
      <c r="A29" s="22" t="s">
        <v>23</v>
      </c>
      <c r="B29" s="12">
        <v>820</v>
      </c>
      <c r="C29" s="12">
        <v>599</v>
      </c>
      <c r="D29" s="12">
        <v>463</v>
      </c>
      <c r="E29" s="13">
        <v>-0.44</v>
      </c>
      <c r="G29" s="12">
        <v>32</v>
      </c>
      <c r="H29" s="12">
        <v>23</v>
      </c>
      <c r="I29" s="12">
        <v>17</v>
      </c>
      <c r="J29" s="13">
        <v>-0.45</v>
      </c>
    </row>
    <row r="30" spans="1:10" ht="15">
      <c r="A30" s="22" t="s">
        <v>24</v>
      </c>
      <c r="B30" s="12">
        <v>218</v>
      </c>
      <c r="C30" s="12">
        <v>127</v>
      </c>
      <c r="D30" s="12">
        <v>137</v>
      </c>
      <c r="E30" s="13">
        <v>-0.37</v>
      </c>
      <c r="G30" s="12">
        <v>8</v>
      </c>
      <c r="H30" s="12">
        <v>5</v>
      </c>
      <c r="I30" s="12">
        <v>5</v>
      </c>
      <c r="J30" s="13">
        <v>-0.39</v>
      </c>
    </row>
    <row r="32" spans="1:10" ht="15">
      <c r="A32" s="171" t="s">
        <v>8</v>
      </c>
      <c r="B32" s="113"/>
      <c r="C32" s="113"/>
      <c r="D32" s="113"/>
      <c r="E32" s="113"/>
      <c r="F32" s="113"/>
      <c r="G32" s="113"/>
      <c r="H32" s="113"/>
      <c r="I32" s="113"/>
      <c r="J32" s="113"/>
    </row>
    <row r="33" ht="15">
      <c r="A33" s="30" t="s">
        <v>13</v>
      </c>
    </row>
    <row r="34" spans="1:10" ht="15">
      <c r="A34" s="22" t="s">
        <v>560</v>
      </c>
      <c r="B34" s="12">
        <v>41</v>
      </c>
      <c r="C34" s="12">
        <v>44</v>
      </c>
      <c r="D34" s="12">
        <v>52</v>
      </c>
      <c r="E34" s="13">
        <v>0.27</v>
      </c>
      <c r="G34" s="12">
        <v>7</v>
      </c>
      <c r="H34" s="12">
        <v>8</v>
      </c>
      <c r="I34" s="12">
        <v>9</v>
      </c>
      <c r="J34" s="13">
        <v>0.22</v>
      </c>
    </row>
    <row r="35" spans="1:10" ht="15">
      <c r="A35" s="22" t="s">
        <v>561</v>
      </c>
      <c r="B35" s="12">
        <v>69</v>
      </c>
      <c r="C35" s="12">
        <v>36</v>
      </c>
      <c r="D35" s="12">
        <v>39</v>
      </c>
      <c r="E35" s="13">
        <v>-0.43</v>
      </c>
      <c r="G35" s="12">
        <v>31</v>
      </c>
      <c r="H35" s="12">
        <v>16</v>
      </c>
      <c r="I35" s="12">
        <v>17</v>
      </c>
      <c r="J35" s="13">
        <v>-0.45</v>
      </c>
    </row>
    <row r="36" spans="1:10" ht="15">
      <c r="A36" s="22" t="s">
        <v>562</v>
      </c>
      <c r="B36" s="12">
        <v>191</v>
      </c>
      <c r="C36" s="12">
        <v>145</v>
      </c>
      <c r="D36" s="12">
        <v>139</v>
      </c>
      <c r="E36" s="13">
        <v>-0.27</v>
      </c>
      <c r="G36" s="12">
        <v>5</v>
      </c>
      <c r="H36" s="12">
        <v>4</v>
      </c>
      <c r="I36" s="12">
        <v>4</v>
      </c>
      <c r="J36" s="13">
        <v>-0.3</v>
      </c>
    </row>
    <row r="37" ht="15">
      <c r="A37" s="30" t="s">
        <v>563</v>
      </c>
    </row>
    <row r="38" spans="1:10" ht="15">
      <c r="A38" s="22" t="s">
        <v>18</v>
      </c>
      <c r="B38" s="12">
        <v>170</v>
      </c>
      <c r="C38" s="12">
        <v>139</v>
      </c>
      <c r="D38" s="12">
        <v>146</v>
      </c>
      <c r="E38" s="13">
        <v>-0.14</v>
      </c>
      <c r="G38" s="12">
        <v>5</v>
      </c>
      <c r="H38" s="12">
        <v>4</v>
      </c>
      <c r="I38" s="12">
        <v>4</v>
      </c>
      <c r="J38" s="13">
        <v>-0.16</v>
      </c>
    </row>
    <row r="39" spans="1:10" ht="15">
      <c r="A39" s="22" t="s">
        <v>19</v>
      </c>
      <c r="B39" s="12">
        <v>64</v>
      </c>
      <c r="C39" s="12">
        <v>42</v>
      </c>
      <c r="D39" s="12">
        <v>43</v>
      </c>
      <c r="E39" s="13">
        <v>-0.33</v>
      </c>
      <c r="G39" s="12">
        <v>6</v>
      </c>
      <c r="H39" s="12">
        <v>4</v>
      </c>
      <c r="I39" s="12">
        <v>4</v>
      </c>
      <c r="J39" s="13">
        <v>-0.36</v>
      </c>
    </row>
    <row r="40" spans="1:10" ht="15">
      <c r="A40" s="22" t="s">
        <v>20</v>
      </c>
      <c r="B40" s="12">
        <v>61</v>
      </c>
      <c r="C40" s="12">
        <v>39</v>
      </c>
      <c r="D40" s="12">
        <v>37</v>
      </c>
      <c r="E40" s="13">
        <v>-0.39</v>
      </c>
      <c r="G40" s="12">
        <v>30</v>
      </c>
      <c r="H40" s="12">
        <v>20</v>
      </c>
      <c r="I40" s="12">
        <v>18</v>
      </c>
      <c r="J40" s="13">
        <v>-0.4</v>
      </c>
    </row>
    <row r="41" spans="1:10" ht="15">
      <c r="A41" s="22" t="s">
        <v>21</v>
      </c>
      <c r="B41" s="12">
        <v>6</v>
      </c>
      <c r="C41" s="12">
        <v>5</v>
      </c>
      <c r="D41" s="12">
        <v>4</v>
      </c>
      <c r="E41" s="13">
        <v>-0.33</v>
      </c>
      <c r="G41" s="12">
        <v>2</v>
      </c>
      <c r="H41" s="12">
        <v>2</v>
      </c>
      <c r="I41" s="12">
        <v>1</v>
      </c>
      <c r="J41" s="13">
        <v>-0.4</v>
      </c>
    </row>
    <row r="42" spans="1:10" ht="15">
      <c r="A42" s="30"/>
      <c r="B42" s="491"/>
      <c r="C42" s="491"/>
      <c r="D42" s="491"/>
      <c r="E42" s="491"/>
      <c r="F42" s="491"/>
      <c r="G42" s="491"/>
      <c r="H42" s="491"/>
      <c r="I42" s="491"/>
      <c r="J42" s="491"/>
    </row>
    <row r="43" spans="1:10" ht="15">
      <c r="A43" s="30" t="s">
        <v>22</v>
      </c>
      <c r="B43" s="491"/>
      <c r="C43" s="491"/>
      <c r="D43" s="491"/>
      <c r="E43" s="491"/>
      <c r="F43" s="491"/>
      <c r="G43" s="491"/>
      <c r="H43" s="491"/>
      <c r="I43" s="491"/>
      <c r="J43" s="491"/>
    </row>
    <row r="44" spans="1:10" ht="15">
      <c r="A44" s="22" t="s">
        <v>23</v>
      </c>
      <c r="B44" s="12">
        <v>270</v>
      </c>
      <c r="C44" s="12">
        <v>205</v>
      </c>
      <c r="D44" s="12">
        <v>204</v>
      </c>
      <c r="E44" s="13">
        <v>-0.24</v>
      </c>
      <c r="G44" s="12">
        <v>10</v>
      </c>
      <c r="H44" s="12">
        <v>8</v>
      </c>
      <c r="I44" s="12">
        <v>8</v>
      </c>
      <c r="J44" s="13">
        <v>-0.27</v>
      </c>
    </row>
    <row r="45" spans="1:10" ht="15">
      <c r="A45" s="22" t="s">
        <v>24</v>
      </c>
      <c r="B45" s="12">
        <v>31</v>
      </c>
      <c r="C45" s="12">
        <v>20</v>
      </c>
      <c r="D45" s="12">
        <v>26</v>
      </c>
      <c r="E45" s="13">
        <v>-0.16</v>
      </c>
      <c r="G45" s="12">
        <v>1</v>
      </c>
      <c r="H45" s="12">
        <v>1</v>
      </c>
      <c r="I45" s="12">
        <v>1</v>
      </c>
      <c r="J45" s="13">
        <v>-0.19</v>
      </c>
    </row>
    <row r="47" spans="1:10" ht="15">
      <c r="A47" s="171" t="s">
        <v>9</v>
      </c>
      <c r="B47" s="113"/>
      <c r="C47" s="113"/>
      <c r="D47" s="113"/>
      <c r="E47" s="113"/>
      <c r="F47" s="113"/>
      <c r="G47" s="113"/>
      <c r="H47" s="113"/>
      <c r="I47" s="113"/>
      <c r="J47" s="113"/>
    </row>
    <row r="48" ht="15">
      <c r="A48" s="30" t="s">
        <v>13</v>
      </c>
    </row>
    <row r="49" spans="1:10" ht="15">
      <c r="A49" s="22" t="s">
        <v>560</v>
      </c>
      <c r="B49" s="12">
        <v>5</v>
      </c>
      <c r="C49" s="12">
        <v>4</v>
      </c>
      <c r="D49" s="12">
        <v>3</v>
      </c>
      <c r="E49" s="13">
        <v>-0.4</v>
      </c>
      <c r="G49" s="12">
        <v>1</v>
      </c>
      <c r="H49" s="12">
        <v>1</v>
      </c>
      <c r="I49" s="12">
        <v>1</v>
      </c>
      <c r="J49" s="13">
        <v>-0.42</v>
      </c>
    </row>
    <row r="50" spans="1:10" ht="15">
      <c r="A50" s="22" t="s">
        <v>561</v>
      </c>
      <c r="B50" s="12">
        <v>10</v>
      </c>
      <c r="C50" s="12">
        <v>6</v>
      </c>
      <c r="D50" s="12">
        <v>9</v>
      </c>
      <c r="E50" s="13">
        <v>-0.1</v>
      </c>
      <c r="G50" s="12">
        <v>4</v>
      </c>
      <c r="H50" s="12">
        <v>3</v>
      </c>
      <c r="I50" s="12">
        <v>4</v>
      </c>
      <c r="J50" s="13">
        <v>-0.12</v>
      </c>
    </row>
    <row r="51" spans="1:10" ht="15">
      <c r="A51" s="22" t="s">
        <v>562</v>
      </c>
      <c r="B51" s="12">
        <v>164</v>
      </c>
      <c r="C51" s="12">
        <v>101</v>
      </c>
      <c r="D51" s="12">
        <v>164</v>
      </c>
      <c r="E51" s="13">
        <v>0</v>
      </c>
      <c r="G51" s="12">
        <v>4</v>
      </c>
      <c r="H51" s="12">
        <v>3</v>
      </c>
      <c r="I51" s="12">
        <v>4</v>
      </c>
      <c r="J51" s="13">
        <v>-0.04</v>
      </c>
    </row>
    <row r="52" ht="15">
      <c r="A52" s="30" t="s">
        <v>563</v>
      </c>
    </row>
    <row r="53" spans="1:10" ht="15">
      <c r="A53" s="22" t="s">
        <v>18</v>
      </c>
      <c r="B53" s="12">
        <v>137</v>
      </c>
      <c r="C53" s="12">
        <v>70</v>
      </c>
      <c r="D53" s="12">
        <v>128</v>
      </c>
      <c r="E53" s="13">
        <v>-0.07</v>
      </c>
      <c r="G53" s="12">
        <v>4</v>
      </c>
      <c r="H53" s="12">
        <v>2</v>
      </c>
      <c r="I53" s="12">
        <v>3</v>
      </c>
      <c r="J53" s="13">
        <v>-0.09</v>
      </c>
    </row>
    <row r="54" spans="1:10" ht="15">
      <c r="A54" s="22" t="s">
        <v>19</v>
      </c>
      <c r="B54" s="12">
        <v>16</v>
      </c>
      <c r="C54" s="12">
        <v>15</v>
      </c>
      <c r="D54" s="12">
        <v>22</v>
      </c>
      <c r="E54" s="13">
        <v>0.38</v>
      </c>
      <c r="G54" s="12">
        <v>1</v>
      </c>
      <c r="H54" s="12">
        <v>1</v>
      </c>
      <c r="I54" s="12">
        <v>2</v>
      </c>
      <c r="J54" s="13">
        <v>0.32</v>
      </c>
    </row>
    <row r="55" spans="1:10" ht="15">
      <c r="A55" s="22" t="s">
        <v>20</v>
      </c>
      <c r="B55" s="12">
        <v>21</v>
      </c>
      <c r="C55" s="12">
        <v>13</v>
      </c>
      <c r="D55" s="12">
        <v>20</v>
      </c>
      <c r="E55" s="13">
        <v>-0.05</v>
      </c>
      <c r="G55" s="12">
        <v>10</v>
      </c>
      <c r="H55" s="12">
        <v>7</v>
      </c>
      <c r="I55" s="12">
        <v>10</v>
      </c>
      <c r="J55" s="13">
        <v>-0.05</v>
      </c>
    </row>
    <row r="56" spans="1:10" ht="15">
      <c r="A56" s="22" t="s">
        <v>21</v>
      </c>
      <c r="B56" s="12">
        <v>5</v>
      </c>
      <c r="C56" s="12">
        <v>13</v>
      </c>
      <c r="D56" s="12">
        <v>6</v>
      </c>
      <c r="E56" s="13">
        <v>0.2</v>
      </c>
      <c r="G56" s="12">
        <v>2</v>
      </c>
      <c r="H56" s="12">
        <v>4</v>
      </c>
      <c r="I56" s="12">
        <v>2</v>
      </c>
      <c r="J56" s="13">
        <v>0.08</v>
      </c>
    </row>
    <row r="57" ht="15">
      <c r="A57" s="30" t="s">
        <v>22</v>
      </c>
    </row>
    <row r="58" spans="1:10" ht="15">
      <c r="A58" s="22" t="s">
        <v>23</v>
      </c>
      <c r="B58" s="12">
        <v>151</v>
      </c>
      <c r="C58" s="12">
        <v>92</v>
      </c>
      <c r="D58" s="12">
        <v>151</v>
      </c>
      <c r="E58" s="13">
        <v>0</v>
      </c>
      <c r="G58" s="12">
        <v>6</v>
      </c>
      <c r="H58" s="12">
        <v>3</v>
      </c>
      <c r="I58" s="12">
        <v>6</v>
      </c>
      <c r="J58" s="13">
        <v>-0.03</v>
      </c>
    </row>
    <row r="59" spans="1:10" ht="15">
      <c r="A59" s="22" t="s">
        <v>24</v>
      </c>
      <c r="B59" s="12">
        <v>28</v>
      </c>
      <c r="C59" s="12">
        <v>19</v>
      </c>
      <c r="D59" s="12">
        <v>25</v>
      </c>
      <c r="E59" s="13">
        <v>-0.11</v>
      </c>
      <c r="G59" s="12">
        <v>1</v>
      </c>
      <c r="H59" s="12">
        <v>1</v>
      </c>
      <c r="I59" s="12">
        <v>1</v>
      </c>
      <c r="J59" s="13">
        <v>-0.13</v>
      </c>
    </row>
    <row r="61" spans="1:10" ht="15">
      <c r="A61" s="171" t="s">
        <v>10</v>
      </c>
      <c r="B61" s="113"/>
      <c r="C61" s="113"/>
      <c r="D61" s="113"/>
      <c r="E61" s="113"/>
      <c r="F61" s="113"/>
      <c r="G61" s="113"/>
      <c r="H61" s="113"/>
      <c r="I61" s="113"/>
      <c r="J61" s="113"/>
    </row>
    <row r="62" ht="15">
      <c r="A62" s="30" t="s">
        <v>13</v>
      </c>
    </row>
    <row r="63" spans="1:10" ht="15">
      <c r="A63" s="22" t="s">
        <v>560</v>
      </c>
      <c r="B63" s="12">
        <v>2</v>
      </c>
      <c r="C63" s="12">
        <v>1</v>
      </c>
      <c r="D63" s="12">
        <v>0</v>
      </c>
      <c r="E63" s="13">
        <v>-1</v>
      </c>
      <c r="G63" s="12">
        <v>0</v>
      </c>
      <c r="H63" s="12">
        <v>0</v>
      </c>
      <c r="I63" s="12">
        <v>0</v>
      </c>
      <c r="J63" s="13">
        <v>-1</v>
      </c>
    </row>
    <row r="64" spans="1:10" ht="15">
      <c r="A64" s="22" t="s">
        <v>561</v>
      </c>
      <c r="B64" s="12">
        <v>2</v>
      </c>
      <c r="C64" s="12">
        <v>1</v>
      </c>
      <c r="D64" s="12">
        <v>0</v>
      </c>
      <c r="E64" s="13">
        <v>-1</v>
      </c>
      <c r="G64" s="12">
        <v>1</v>
      </c>
      <c r="H64" s="12">
        <v>0</v>
      </c>
      <c r="I64" s="12">
        <v>0</v>
      </c>
      <c r="J64" s="13">
        <v>-1</v>
      </c>
    </row>
    <row r="65" spans="1:10" ht="15">
      <c r="A65" s="22" t="s">
        <v>562</v>
      </c>
      <c r="B65" s="12">
        <v>2</v>
      </c>
      <c r="C65" s="12">
        <v>3</v>
      </c>
      <c r="D65" s="12">
        <v>0</v>
      </c>
      <c r="E65" s="13">
        <v>-1</v>
      </c>
      <c r="G65" s="12">
        <v>0</v>
      </c>
      <c r="H65" s="12">
        <v>0</v>
      </c>
      <c r="I65" s="12">
        <v>0</v>
      </c>
      <c r="J65" s="13">
        <v>-1</v>
      </c>
    </row>
    <row r="66" ht="15">
      <c r="A66" s="30" t="s">
        <v>563</v>
      </c>
    </row>
    <row r="67" spans="1:10" ht="15">
      <c r="A67" s="22" t="s">
        <v>18</v>
      </c>
      <c r="B67" s="12">
        <v>6</v>
      </c>
      <c r="C67" s="12">
        <v>3</v>
      </c>
      <c r="D67" s="12">
        <v>0</v>
      </c>
      <c r="E67" s="13">
        <v>-1</v>
      </c>
      <c r="G67" s="12">
        <v>0</v>
      </c>
      <c r="H67" s="12">
        <v>0</v>
      </c>
      <c r="I67" s="12">
        <v>0</v>
      </c>
      <c r="J67" s="13">
        <v>-1</v>
      </c>
    </row>
    <row r="68" spans="1:10" ht="15">
      <c r="A68" s="22" t="s">
        <v>19</v>
      </c>
      <c r="B68" s="12">
        <v>0</v>
      </c>
      <c r="C68" s="12">
        <v>1</v>
      </c>
      <c r="D68" s="12">
        <v>0</v>
      </c>
      <c r="E68" s="12" t="s">
        <v>12</v>
      </c>
      <c r="G68" s="12">
        <v>0</v>
      </c>
      <c r="H68" s="12">
        <v>0</v>
      </c>
      <c r="I68" s="12">
        <v>0</v>
      </c>
      <c r="J68" s="12" t="s">
        <v>12</v>
      </c>
    </row>
    <row r="69" spans="1:10" ht="15">
      <c r="A69" s="22" t="s">
        <v>20</v>
      </c>
      <c r="B69" s="12">
        <v>0</v>
      </c>
      <c r="C69" s="12">
        <v>1</v>
      </c>
      <c r="D69" s="12">
        <v>0</v>
      </c>
      <c r="E69" s="12" t="s">
        <v>12</v>
      </c>
      <c r="G69" s="12">
        <v>0</v>
      </c>
      <c r="H69" s="12">
        <v>1</v>
      </c>
      <c r="I69" s="12">
        <v>0</v>
      </c>
      <c r="J69" s="12" t="s">
        <v>12</v>
      </c>
    </row>
    <row r="70" spans="1:10" ht="15">
      <c r="A70" s="22" t="s">
        <v>21</v>
      </c>
      <c r="B70" s="12">
        <v>0</v>
      </c>
      <c r="C70" s="12">
        <v>0</v>
      </c>
      <c r="D70" s="12">
        <v>0</v>
      </c>
      <c r="E70" s="12" t="s">
        <v>12</v>
      </c>
      <c r="G70" s="12">
        <v>0</v>
      </c>
      <c r="H70" s="12">
        <v>0</v>
      </c>
      <c r="I70" s="12">
        <v>0</v>
      </c>
      <c r="J70" s="12" t="s">
        <v>12</v>
      </c>
    </row>
    <row r="71" ht="15">
      <c r="A71" s="30" t="s">
        <v>22</v>
      </c>
    </row>
    <row r="72" spans="1:10" ht="15">
      <c r="A72" s="22" t="s">
        <v>23</v>
      </c>
      <c r="B72" s="12">
        <v>6</v>
      </c>
      <c r="C72" s="12">
        <v>5</v>
      </c>
      <c r="D72" s="12">
        <v>0</v>
      </c>
      <c r="E72" s="13">
        <v>-1</v>
      </c>
      <c r="G72" s="12">
        <v>0</v>
      </c>
      <c r="H72" s="12">
        <v>0</v>
      </c>
      <c r="I72" s="12">
        <v>0</v>
      </c>
      <c r="J72" s="13">
        <v>-1</v>
      </c>
    </row>
    <row r="73" spans="1:10" ht="15.75" thickBot="1">
      <c r="A73" s="53" t="s">
        <v>24</v>
      </c>
      <c r="B73" s="27">
        <v>0</v>
      </c>
      <c r="C73" s="27">
        <v>0</v>
      </c>
      <c r="D73" s="27">
        <v>0</v>
      </c>
      <c r="E73" s="27" t="s">
        <v>12</v>
      </c>
      <c r="F73" s="27"/>
      <c r="G73" s="27">
        <v>0</v>
      </c>
      <c r="H73" s="27">
        <v>0</v>
      </c>
      <c r="I73" s="27">
        <v>0</v>
      </c>
      <c r="J73" s="27" t="s">
        <v>12</v>
      </c>
    </row>
    <row r="74" spans="1:7" ht="15">
      <c r="A74" s="482" t="s">
        <v>564</v>
      </c>
      <c r="B74" s="482"/>
      <c r="C74" s="482"/>
      <c r="D74" s="482"/>
      <c r="E74" s="482"/>
      <c r="F74" s="482"/>
      <c r="G74" s="482"/>
    </row>
    <row r="76" spans="1:2" ht="15">
      <c r="A76" s="469" t="s">
        <v>1034</v>
      </c>
      <c r="B76" s="469"/>
    </row>
  </sheetData>
  <sheetProtection/>
  <mergeCells count="14">
    <mergeCell ref="J42:J43"/>
    <mergeCell ref="A74:G74"/>
    <mergeCell ref="A1:J1"/>
    <mergeCell ref="B2:E2"/>
    <mergeCell ref="G2:J2"/>
    <mergeCell ref="B42:B43"/>
    <mergeCell ref="C42:C43"/>
    <mergeCell ref="D42:D43"/>
    <mergeCell ref="E42:E43"/>
    <mergeCell ref="F42:F43"/>
    <mergeCell ref="G42:G43"/>
    <mergeCell ref="H42:H43"/>
    <mergeCell ref="A76:B76"/>
    <mergeCell ref="I42:I43"/>
  </mergeCells>
  <hyperlinks>
    <hyperlink ref="A76:B76" location="Contents!A1" display="Back to contents"/>
  </hyperlink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J200"/>
  <sheetViews>
    <sheetView zoomScalePageLayoutView="0" workbookViewId="0" topLeftCell="A183">
      <selection activeCell="A198" sqref="A198:B198"/>
    </sheetView>
  </sheetViews>
  <sheetFormatPr defaultColWidth="9.140625" defaultRowHeight="15"/>
  <cols>
    <col min="6" max="6" width="15.8515625" style="0" customWidth="1"/>
  </cols>
  <sheetData>
    <row r="1" spans="1:6" ht="15.75" thickBot="1">
      <c r="A1" s="540" t="s">
        <v>565</v>
      </c>
      <c r="B1" s="540"/>
      <c r="C1" s="540"/>
      <c r="D1" s="540"/>
      <c r="E1" s="540"/>
      <c r="F1" s="540"/>
    </row>
    <row r="2" spans="1:6" ht="24.75" thickBot="1">
      <c r="A2" s="35" t="s">
        <v>563</v>
      </c>
      <c r="B2" s="5" t="s">
        <v>566</v>
      </c>
      <c r="C2" s="89">
        <v>2012</v>
      </c>
      <c r="D2" s="89">
        <v>2013</v>
      </c>
      <c r="E2" s="89">
        <v>2014</v>
      </c>
      <c r="F2" s="5" t="s">
        <v>29</v>
      </c>
    </row>
    <row r="3" spans="1:6" ht="15">
      <c r="A3" s="164" t="s">
        <v>18</v>
      </c>
      <c r="B3" s="47"/>
      <c r="C3" s="47"/>
      <c r="D3" s="47"/>
      <c r="E3" s="47"/>
      <c r="F3" s="178"/>
    </row>
    <row r="4" spans="1:6" ht="15">
      <c r="A4" s="1"/>
      <c r="B4" s="12">
        <v>1</v>
      </c>
      <c r="C4" s="36">
        <v>1288</v>
      </c>
      <c r="D4" s="12">
        <v>629</v>
      </c>
      <c r="E4" s="12">
        <v>709</v>
      </c>
      <c r="F4" s="131">
        <v>-0.45</v>
      </c>
    </row>
    <row r="5" spans="1:6" ht="15">
      <c r="A5" s="1"/>
      <c r="B5" s="12" t="s">
        <v>1109</v>
      </c>
      <c r="C5" s="555" t="s">
        <v>12</v>
      </c>
      <c r="D5" s="555" t="s">
        <v>12</v>
      </c>
      <c r="E5" s="12">
        <v>320</v>
      </c>
      <c r="F5" s="555" t="s">
        <v>12</v>
      </c>
    </row>
    <row r="6" spans="1:6" ht="15">
      <c r="A6" s="1"/>
      <c r="B6" s="12">
        <v>3</v>
      </c>
      <c r="C6" s="12">
        <v>4</v>
      </c>
      <c r="D6" s="12">
        <v>1</v>
      </c>
      <c r="E6" s="12">
        <v>2</v>
      </c>
      <c r="F6" s="131">
        <v>-0.5</v>
      </c>
    </row>
    <row r="7" spans="1:6" ht="15">
      <c r="A7" s="1"/>
      <c r="B7" s="12">
        <v>4</v>
      </c>
      <c r="C7" s="12">
        <v>677</v>
      </c>
      <c r="D7" s="12">
        <v>418</v>
      </c>
      <c r="E7" s="12">
        <v>431</v>
      </c>
      <c r="F7" s="131">
        <v>-0.36</v>
      </c>
    </row>
    <row r="8" spans="1:6" ht="15">
      <c r="A8" s="1"/>
      <c r="B8" s="12">
        <v>5</v>
      </c>
      <c r="C8" s="12">
        <v>323</v>
      </c>
      <c r="D8" s="12">
        <v>115</v>
      </c>
      <c r="E8" s="12">
        <v>66</v>
      </c>
      <c r="F8" s="131">
        <v>-0.8</v>
      </c>
    </row>
    <row r="9" spans="1:6" ht="15">
      <c r="A9" s="1"/>
      <c r="B9" s="12">
        <v>6</v>
      </c>
      <c r="C9" s="12">
        <v>60</v>
      </c>
      <c r="D9" s="12">
        <v>45</v>
      </c>
      <c r="E9" s="12">
        <v>47</v>
      </c>
      <c r="F9" s="131">
        <v>-0.22</v>
      </c>
    </row>
    <row r="10" spans="1:6" ht="15">
      <c r="A10" s="1"/>
      <c r="B10" s="12">
        <v>7</v>
      </c>
      <c r="C10" s="12">
        <v>141</v>
      </c>
      <c r="D10" s="12">
        <v>74</v>
      </c>
      <c r="E10" s="12">
        <v>64</v>
      </c>
      <c r="F10" s="131">
        <v>-0.55</v>
      </c>
    </row>
    <row r="11" spans="1:6" ht="15">
      <c r="A11" s="1"/>
      <c r="B11" s="12">
        <v>8</v>
      </c>
      <c r="C11" s="12">
        <v>712</v>
      </c>
      <c r="D11" s="12">
        <v>353</v>
      </c>
      <c r="E11" s="12">
        <v>343</v>
      </c>
      <c r="F11" s="131">
        <v>-0.52</v>
      </c>
    </row>
    <row r="12" spans="1:6" ht="15">
      <c r="A12" s="1"/>
      <c r="B12" s="12">
        <v>9</v>
      </c>
      <c r="C12" s="12">
        <v>151</v>
      </c>
      <c r="D12" s="12">
        <v>48</v>
      </c>
      <c r="E12" s="12">
        <v>60</v>
      </c>
      <c r="F12" s="131">
        <v>-0.6</v>
      </c>
    </row>
    <row r="13" spans="1:6" ht="15">
      <c r="A13" s="1"/>
      <c r="B13" s="12">
        <v>10</v>
      </c>
      <c r="C13" s="12">
        <v>7</v>
      </c>
      <c r="D13" s="12">
        <v>13</v>
      </c>
      <c r="E13" s="12">
        <v>11</v>
      </c>
      <c r="F13" s="131">
        <v>0.57</v>
      </c>
    </row>
    <row r="14" spans="1:6" ht="15">
      <c r="A14" s="1"/>
      <c r="B14" s="12">
        <v>11</v>
      </c>
      <c r="C14" s="12">
        <v>91</v>
      </c>
      <c r="D14" s="12">
        <v>25</v>
      </c>
      <c r="E14" s="12">
        <v>26</v>
      </c>
      <c r="F14" s="131">
        <v>-0.71</v>
      </c>
    </row>
    <row r="15" spans="1:6" ht="15">
      <c r="A15" s="1"/>
      <c r="B15" s="12">
        <v>12</v>
      </c>
      <c r="C15" s="12">
        <v>38</v>
      </c>
      <c r="D15" s="12">
        <v>6</v>
      </c>
      <c r="E15" s="12">
        <v>11</v>
      </c>
      <c r="F15" s="131">
        <v>-0.71</v>
      </c>
    </row>
    <row r="16" spans="1:6" ht="15">
      <c r="A16" s="1"/>
      <c r="B16" s="12">
        <v>13</v>
      </c>
      <c r="C16" s="12">
        <v>91</v>
      </c>
      <c r="D16" s="12">
        <v>24</v>
      </c>
      <c r="E16" s="12">
        <v>43</v>
      </c>
      <c r="F16" s="131">
        <v>-0.53</v>
      </c>
    </row>
    <row r="17" spans="1:6" ht="15">
      <c r="A17" s="1"/>
      <c r="B17" s="12">
        <v>14</v>
      </c>
      <c r="C17" s="12">
        <v>192</v>
      </c>
      <c r="D17" s="12">
        <v>51</v>
      </c>
      <c r="E17" s="12">
        <v>77</v>
      </c>
      <c r="F17" s="131">
        <v>-0.6</v>
      </c>
    </row>
    <row r="18" spans="1:6" ht="15">
      <c r="A18" s="1"/>
      <c r="B18" s="12">
        <v>15</v>
      </c>
      <c r="C18" s="12">
        <v>67</v>
      </c>
      <c r="D18" s="12">
        <v>37</v>
      </c>
      <c r="E18" s="12">
        <v>27</v>
      </c>
      <c r="F18" s="131">
        <v>-0.6</v>
      </c>
    </row>
    <row r="19" spans="1:6" ht="15">
      <c r="A19" s="1"/>
      <c r="B19" s="12">
        <v>16</v>
      </c>
      <c r="C19" s="12">
        <v>14</v>
      </c>
      <c r="D19" s="12">
        <v>2</v>
      </c>
      <c r="E19" s="12">
        <v>1</v>
      </c>
      <c r="F19" s="131">
        <v>-0.93</v>
      </c>
    </row>
    <row r="20" spans="1:6" ht="15">
      <c r="A20" s="1"/>
      <c r="B20" s="12">
        <v>17</v>
      </c>
      <c r="C20" s="36">
        <v>1562</v>
      </c>
      <c r="D20" s="12">
        <v>622</v>
      </c>
      <c r="E20" s="12">
        <v>571</v>
      </c>
      <c r="F20" s="131">
        <v>-0.63</v>
      </c>
    </row>
    <row r="21" spans="1:6" ht="15">
      <c r="A21" s="1"/>
      <c r="B21" s="12">
        <v>18</v>
      </c>
      <c r="C21" s="36">
        <v>1260</v>
      </c>
      <c r="D21" s="12">
        <v>649</v>
      </c>
      <c r="E21" s="12">
        <v>589</v>
      </c>
      <c r="F21" s="131">
        <v>-0.53</v>
      </c>
    </row>
    <row r="22" spans="1:6" ht="15">
      <c r="A22" s="1"/>
      <c r="B22" s="12">
        <v>19</v>
      </c>
      <c r="C22" s="12">
        <v>369</v>
      </c>
      <c r="D22" s="12">
        <v>281</v>
      </c>
      <c r="E22" s="12">
        <v>271</v>
      </c>
      <c r="F22" s="131">
        <v>-0.27</v>
      </c>
    </row>
    <row r="23" spans="1:6" ht="15">
      <c r="A23" s="1"/>
      <c r="B23" s="12">
        <v>20</v>
      </c>
      <c r="C23" s="12">
        <v>591</v>
      </c>
      <c r="D23" s="12">
        <v>372</v>
      </c>
      <c r="E23" s="12">
        <v>283</v>
      </c>
      <c r="F23" s="131">
        <v>-0.52</v>
      </c>
    </row>
    <row r="24" spans="1:6" ht="15">
      <c r="A24" s="1"/>
      <c r="B24" s="12">
        <v>21</v>
      </c>
      <c r="C24" s="12">
        <v>531</v>
      </c>
      <c r="D24" s="12">
        <v>337</v>
      </c>
      <c r="E24" s="12">
        <v>330</v>
      </c>
      <c r="F24" s="131">
        <v>-0.38</v>
      </c>
    </row>
    <row r="25" spans="1:6" ht="15">
      <c r="A25" s="1"/>
      <c r="B25" s="12">
        <v>22</v>
      </c>
      <c r="C25" s="12">
        <v>43</v>
      </c>
      <c r="D25" s="12">
        <v>4</v>
      </c>
      <c r="E25" s="12">
        <v>11</v>
      </c>
      <c r="F25" s="131">
        <v>-0.74</v>
      </c>
    </row>
    <row r="26" spans="1:6" ht="15">
      <c r="A26" s="1"/>
      <c r="B26" s="62" t="s">
        <v>4</v>
      </c>
      <c r="C26" s="36">
        <v>8273</v>
      </c>
      <c r="D26" s="36">
        <v>4271</v>
      </c>
      <c r="E26" s="36">
        <v>4293</v>
      </c>
      <c r="F26" s="131">
        <v>-0.48</v>
      </c>
    </row>
    <row r="27" spans="1:6" ht="15">
      <c r="A27" s="541" t="s">
        <v>19</v>
      </c>
      <c r="B27" s="541"/>
      <c r="C27" s="47"/>
      <c r="D27" s="47"/>
      <c r="E27" s="47"/>
      <c r="F27" s="176"/>
    </row>
    <row r="28" spans="1:6" ht="15">
      <c r="A28" s="1"/>
      <c r="B28" s="12">
        <v>1</v>
      </c>
      <c r="C28" s="12">
        <v>233</v>
      </c>
      <c r="D28" s="12">
        <v>120</v>
      </c>
      <c r="E28" s="12">
        <v>204</v>
      </c>
      <c r="F28" s="131">
        <v>-0.12</v>
      </c>
    </row>
    <row r="29" spans="1:6" ht="15">
      <c r="A29" s="1"/>
      <c r="B29" s="279" t="s">
        <v>1109</v>
      </c>
      <c r="C29" s="555" t="s">
        <v>12</v>
      </c>
      <c r="D29" s="555" t="s">
        <v>12</v>
      </c>
      <c r="E29" s="12">
        <v>281</v>
      </c>
      <c r="F29" s="555" t="s">
        <v>12</v>
      </c>
    </row>
    <row r="30" spans="1:6" ht="15">
      <c r="A30" s="1"/>
      <c r="B30" s="12">
        <v>3</v>
      </c>
      <c r="C30" s="12">
        <v>16</v>
      </c>
      <c r="D30" s="12">
        <v>4</v>
      </c>
      <c r="E30" s="12">
        <v>2</v>
      </c>
      <c r="F30" s="131">
        <v>-0.88</v>
      </c>
    </row>
    <row r="31" spans="1:6" ht="15">
      <c r="A31" s="1"/>
      <c r="B31" s="12">
        <v>4</v>
      </c>
      <c r="C31" s="12">
        <v>84</v>
      </c>
      <c r="D31" s="12">
        <v>48</v>
      </c>
      <c r="E31" s="12">
        <v>72</v>
      </c>
      <c r="F31" s="131">
        <v>-0.14</v>
      </c>
    </row>
    <row r="32" spans="1:6" ht="15">
      <c r="A32" s="1"/>
      <c r="B32" s="12">
        <v>5</v>
      </c>
      <c r="C32" s="12">
        <v>77</v>
      </c>
      <c r="D32" s="12">
        <v>30</v>
      </c>
      <c r="E32" s="12">
        <v>42</v>
      </c>
      <c r="F32" s="131">
        <v>-0.45</v>
      </c>
    </row>
    <row r="33" spans="1:6" ht="15">
      <c r="A33" s="1"/>
      <c r="B33" s="12">
        <v>6</v>
      </c>
      <c r="C33" s="12">
        <v>5</v>
      </c>
      <c r="D33" s="12">
        <v>4</v>
      </c>
      <c r="E33" s="12">
        <v>7</v>
      </c>
      <c r="F33" s="131">
        <v>0.4</v>
      </c>
    </row>
    <row r="34" spans="1:6" ht="15">
      <c r="A34" s="1"/>
      <c r="B34" s="12">
        <v>7</v>
      </c>
      <c r="C34" s="12">
        <v>41</v>
      </c>
      <c r="D34" s="12">
        <v>19</v>
      </c>
      <c r="E34" s="12">
        <v>20</v>
      </c>
      <c r="F34" s="131">
        <v>-0.51</v>
      </c>
    </row>
    <row r="35" spans="1:6" ht="15">
      <c r="A35" s="1"/>
      <c r="B35" s="12">
        <v>8</v>
      </c>
      <c r="C35" s="12">
        <v>139</v>
      </c>
      <c r="D35" s="12">
        <v>90</v>
      </c>
      <c r="E35" s="12">
        <v>85</v>
      </c>
      <c r="F35" s="131">
        <v>-0.39</v>
      </c>
    </row>
    <row r="36" spans="1:6" ht="15">
      <c r="A36" s="1"/>
      <c r="B36" s="12">
        <v>9</v>
      </c>
      <c r="C36" s="12">
        <v>41</v>
      </c>
      <c r="D36" s="12">
        <v>26</v>
      </c>
      <c r="E36" s="12">
        <v>31</v>
      </c>
      <c r="F36" s="131">
        <v>-0.24</v>
      </c>
    </row>
    <row r="37" spans="1:6" ht="15">
      <c r="A37" s="1"/>
      <c r="B37" s="12">
        <v>10</v>
      </c>
      <c r="C37" s="12">
        <v>14</v>
      </c>
      <c r="D37" s="12">
        <v>5</v>
      </c>
      <c r="E37" s="12">
        <v>11</v>
      </c>
      <c r="F37" s="131">
        <v>-0.21</v>
      </c>
    </row>
    <row r="38" spans="1:6" ht="15">
      <c r="A38" s="1"/>
      <c r="B38" s="12">
        <v>11</v>
      </c>
      <c r="C38" s="12">
        <v>3</v>
      </c>
      <c r="D38" s="12">
        <v>2</v>
      </c>
      <c r="E38" s="12">
        <v>0</v>
      </c>
      <c r="F38" s="131">
        <v>-1</v>
      </c>
    </row>
    <row r="39" spans="1:6" ht="15">
      <c r="A39" s="1"/>
      <c r="B39" s="12">
        <v>12</v>
      </c>
      <c r="C39" s="12">
        <v>5</v>
      </c>
      <c r="D39" s="12">
        <v>4</v>
      </c>
      <c r="E39" s="12">
        <v>6</v>
      </c>
      <c r="F39" s="131">
        <v>0.2</v>
      </c>
    </row>
    <row r="40" spans="1:6" ht="15">
      <c r="A40" s="1"/>
      <c r="B40" s="12">
        <v>13</v>
      </c>
      <c r="C40" s="12">
        <v>38</v>
      </c>
      <c r="D40" s="12">
        <v>21</v>
      </c>
      <c r="E40" s="12">
        <v>25</v>
      </c>
      <c r="F40" s="131">
        <v>-0.34</v>
      </c>
    </row>
    <row r="41" spans="1:6" ht="15">
      <c r="A41" s="1"/>
      <c r="B41" s="12">
        <v>14</v>
      </c>
      <c r="C41" s="12">
        <v>15</v>
      </c>
      <c r="D41" s="12">
        <v>7</v>
      </c>
      <c r="E41" s="12">
        <v>7</v>
      </c>
      <c r="F41" s="131">
        <v>-0.53</v>
      </c>
    </row>
    <row r="42" spans="1:6" ht="15">
      <c r="A42" s="1"/>
      <c r="B42" s="12">
        <v>15</v>
      </c>
      <c r="C42" s="12">
        <v>36</v>
      </c>
      <c r="D42" s="12">
        <v>4</v>
      </c>
      <c r="E42" s="12">
        <v>11</v>
      </c>
      <c r="F42" s="131">
        <v>-0.69</v>
      </c>
    </row>
    <row r="43" spans="1:6" ht="15">
      <c r="A43" s="1"/>
      <c r="B43" s="12">
        <v>16</v>
      </c>
      <c r="C43" s="12">
        <v>8</v>
      </c>
      <c r="D43" s="12">
        <v>1</v>
      </c>
      <c r="E43" s="12">
        <v>1</v>
      </c>
      <c r="F43" s="131">
        <v>-0.88</v>
      </c>
    </row>
    <row r="44" spans="1:6" ht="15">
      <c r="A44" s="1"/>
      <c r="B44" s="12">
        <v>17</v>
      </c>
      <c r="C44" s="12">
        <v>894</v>
      </c>
      <c r="D44" s="12">
        <v>434</v>
      </c>
      <c r="E44" s="12">
        <v>360</v>
      </c>
      <c r="F44" s="131">
        <v>-0.6</v>
      </c>
    </row>
    <row r="45" spans="1:6" ht="15">
      <c r="A45" s="1"/>
      <c r="B45" s="12">
        <v>18</v>
      </c>
      <c r="C45" s="12">
        <v>286</v>
      </c>
      <c r="D45" s="12">
        <v>180</v>
      </c>
      <c r="E45" s="12">
        <v>202</v>
      </c>
      <c r="F45" s="131">
        <v>-0.29</v>
      </c>
    </row>
    <row r="46" spans="1:6" ht="15">
      <c r="A46" s="1"/>
      <c r="B46" s="12">
        <v>19</v>
      </c>
      <c r="C46" s="12">
        <v>120</v>
      </c>
      <c r="D46" s="12">
        <v>49</v>
      </c>
      <c r="E46" s="12">
        <v>46</v>
      </c>
      <c r="F46" s="131">
        <v>-0.62</v>
      </c>
    </row>
    <row r="47" spans="1:6" ht="15">
      <c r="A47" s="1"/>
      <c r="B47" s="12">
        <v>20</v>
      </c>
      <c r="C47" s="12">
        <v>85</v>
      </c>
      <c r="D47" s="12">
        <v>40</v>
      </c>
      <c r="E47" s="12">
        <v>48</v>
      </c>
      <c r="F47" s="131">
        <v>-0.44</v>
      </c>
    </row>
    <row r="48" spans="1:6" ht="15">
      <c r="A48" s="1"/>
      <c r="B48" s="12">
        <v>21</v>
      </c>
      <c r="C48" s="12">
        <v>70</v>
      </c>
      <c r="D48" s="12">
        <v>65</v>
      </c>
      <c r="E48" s="12">
        <v>84</v>
      </c>
      <c r="F48" s="131">
        <v>0.2</v>
      </c>
    </row>
    <row r="49" spans="1:6" ht="15">
      <c r="A49" s="1"/>
      <c r="B49" s="12">
        <v>22</v>
      </c>
      <c r="C49" s="12">
        <v>1</v>
      </c>
      <c r="D49" s="12">
        <v>0</v>
      </c>
      <c r="E49" s="12">
        <v>1</v>
      </c>
      <c r="F49" s="131">
        <v>0</v>
      </c>
    </row>
    <row r="50" spans="1:6" ht="15">
      <c r="A50" s="1"/>
      <c r="B50" s="62" t="s">
        <v>4</v>
      </c>
      <c r="C50" s="36">
        <v>2260</v>
      </c>
      <c r="D50" s="36">
        <v>1318</v>
      </c>
      <c r="E50" s="36">
        <v>1546</v>
      </c>
      <c r="F50" s="131">
        <v>-0.32</v>
      </c>
    </row>
    <row r="51" spans="1:6" ht="15">
      <c r="A51" s="541" t="s">
        <v>20</v>
      </c>
      <c r="B51" s="541"/>
      <c r="C51" s="541"/>
      <c r="D51" s="47"/>
      <c r="E51" s="47"/>
      <c r="F51" s="176"/>
    </row>
    <row r="52" spans="1:6" ht="15">
      <c r="A52" s="21"/>
      <c r="B52" s="12">
        <v>1</v>
      </c>
      <c r="C52" s="12">
        <v>59</v>
      </c>
      <c r="D52" s="12">
        <v>34</v>
      </c>
      <c r="E52" s="12">
        <v>30</v>
      </c>
      <c r="F52" s="131">
        <v>-0.49</v>
      </c>
    </row>
    <row r="53" spans="1:6" ht="15">
      <c r="A53" s="1"/>
      <c r="B53" s="279" t="s">
        <v>1109</v>
      </c>
      <c r="C53" s="555" t="s">
        <v>12</v>
      </c>
      <c r="D53" s="555" t="s">
        <v>12</v>
      </c>
      <c r="E53" s="12">
        <v>213</v>
      </c>
      <c r="F53" s="555" t="s">
        <v>12</v>
      </c>
    </row>
    <row r="54" spans="1:6" ht="15">
      <c r="A54" s="1"/>
      <c r="B54" s="12">
        <v>3</v>
      </c>
      <c r="C54" s="12">
        <v>0</v>
      </c>
      <c r="D54" s="12">
        <v>0</v>
      </c>
      <c r="E54" s="12">
        <v>1</v>
      </c>
      <c r="F54" s="62" t="s">
        <v>12</v>
      </c>
    </row>
    <row r="55" spans="1:6" ht="15">
      <c r="A55" s="1"/>
      <c r="B55" s="12">
        <v>4</v>
      </c>
      <c r="C55" s="12">
        <v>136</v>
      </c>
      <c r="D55" s="12">
        <v>91</v>
      </c>
      <c r="E55" s="12">
        <v>114</v>
      </c>
      <c r="F55" s="131">
        <v>-0.16</v>
      </c>
    </row>
    <row r="56" spans="1:6" ht="15">
      <c r="A56" s="1"/>
      <c r="B56" s="12">
        <v>5</v>
      </c>
      <c r="C56" s="12">
        <v>3</v>
      </c>
      <c r="D56" s="12">
        <v>0</v>
      </c>
      <c r="E56" s="12">
        <v>2</v>
      </c>
      <c r="F56" s="131">
        <v>-0.33</v>
      </c>
    </row>
    <row r="57" spans="1:6" ht="15">
      <c r="A57" s="1"/>
      <c r="B57" s="12">
        <v>6</v>
      </c>
      <c r="C57" s="12">
        <v>1</v>
      </c>
      <c r="D57" s="12">
        <v>1</v>
      </c>
      <c r="E57" s="12">
        <v>0</v>
      </c>
      <c r="F57" s="131">
        <v>-1</v>
      </c>
    </row>
    <row r="58" spans="1:6" ht="15">
      <c r="A58" s="1"/>
      <c r="B58" s="12">
        <v>7</v>
      </c>
      <c r="C58" s="12">
        <v>2</v>
      </c>
      <c r="D58" s="12">
        <v>0</v>
      </c>
      <c r="E58" s="12">
        <v>1</v>
      </c>
      <c r="F58" s="131">
        <v>-0.5</v>
      </c>
    </row>
    <row r="59" spans="1:6" ht="15">
      <c r="A59" s="1"/>
      <c r="B59" s="12">
        <v>8</v>
      </c>
      <c r="C59" s="12">
        <v>39</v>
      </c>
      <c r="D59" s="12">
        <v>17</v>
      </c>
      <c r="E59" s="12">
        <v>24</v>
      </c>
      <c r="F59" s="131">
        <v>-0.38</v>
      </c>
    </row>
    <row r="60" spans="1:6" ht="15">
      <c r="A60" s="1"/>
      <c r="B60" s="12">
        <v>9</v>
      </c>
      <c r="C60" s="12">
        <v>5</v>
      </c>
      <c r="D60" s="12">
        <v>1</v>
      </c>
      <c r="E60" s="12">
        <v>2</v>
      </c>
      <c r="F60" s="131">
        <v>-0.6</v>
      </c>
    </row>
    <row r="61" spans="1:6" ht="15">
      <c r="A61" s="1"/>
      <c r="B61" s="12">
        <v>10</v>
      </c>
      <c r="C61" s="12">
        <v>2</v>
      </c>
      <c r="D61" s="12">
        <v>1</v>
      </c>
      <c r="E61" s="12">
        <v>0</v>
      </c>
      <c r="F61" s="131">
        <v>-1</v>
      </c>
    </row>
    <row r="62" spans="1:6" ht="15">
      <c r="A62" s="1"/>
      <c r="B62" s="12">
        <v>11</v>
      </c>
      <c r="C62" s="12">
        <v>1</v>
      </c>
      <c r="D62" s="12">
        <v>0</v>
      </c>
      <c r="E62" s="12">
        <v>2</v>
      </c>
      <c r="F62" s="131">
        <v>1</v>
      </c>
    </row>
    <row r="63" spans="1:6" ht="15">
      <c r="A63" s="1"/>
      <c r="B63" s="12">
        <v>12</v>
      </c>
      <c r="C63" s="12">
        <v>0</v>
      </c>
      <c r="D63" s="12">
        <v>2</v>
      </c>
      <c r="E63" s="12">
        <v>0</v>
      </c>
      <c r="F63" s="62" t="s">
        <v>12</v>
      </c>
    </row>
    <row r="64" spans="1:6" ht="15">
      <c r="A64" s="1"/>
      <c r="B64" s="12">
        <v>13</v>
      </c>
      <c r="C64" s="12">
        <v>7</v>
      </c>
      <c r="D64" s="12">
        <v>1</v>
      </c>
      <c r="E64" s="12">
        <v>0</v>
      </c>
      <c r="F64" s="131">
        <v>-1</v>
      </c>
    </row>
    <row r="65" spans="1:6" ht="15">
      <c r="A65" s="1"/>
      <c r="B65" s="12">
        <v>14</v>
      </c>
      <c r="C65" s="12">
        <v>0</v>
      </c>
      <c r="D65" s="12">
        <v>1</v>
      </c>
      <c r="E65" s="12">
        <v>0</v>
      </c>
      <c r="F65" s="62" t="s">
        <v>12</v>
      </c>
    </row>
    <row r="66" spans="1:6" ht="15">
      <c r="A66" s="1"/>
      <c r="B66" s="12">
        <v>15</v>
      </c>
      <c r="C66" s="12">
        <v>5</v>
      </c>
      <c r="D66" s="12">
        <v>1</v>
      </c>
      <c r="E66" s="12">
        <v>1</v>
      </c>
      <c r="F66" s="131">
        <v>-0.8</v>
      </c>
    </row>
    <row r="67" spans="1:6" ht="15">
      <c r="A67" s="1"/>
      <c r="B67" s="12">
        <v>16</v>
      </c>
      <c r="C67" s="12">
        <v>0</v>
      </c>
      <c r="D67" s="12">
        <v>0</v>
      </c>
      <c r="E67" s="12">
        <v>4</v>
      </c>
      <c r="F67" s="62" t="s">
        <v>12</v>
      </c>
    </row>
    <row r="68" spans="1:6" ht="15">
      <c r="A68" s="1"/>
      <c r="B68" s="12">
        <v>17</v>
      </c>
      <c r="C68" s="12">
        <v>100</v>
      </c>
      <c r="D68" s="12">
        <v>43</v>
      </c>
      <c r="E68" s="12">
        <v>33</v>
      </c>
      <c r="F68" s="131">
        <v>-0.67</v>
      </c>
    </row>
    <row r="69" spans="1:6" ht="15">
      <c r="A69" s="1"/>
      <c r="B69" s="12">
        <v>18</v>
      </c>
      <c r="C69" s="12">
        <v>431</v>
      </c>
      <c r="D69" s="12">
        <v>194</v>
      </c>
      <c r="E69" s="12">
        <v>235</v>
      </c>
      <c r="F69" s="131">
        <v>-0.45</v>
      </c>
    </row>
    <row r="70" spans="1:6" ht="15">
      <c r="A70" s="1"/>
      <c r="B70" s="12">
        <v>19</v>
      </c>
      <c r="C70" s="12">
        <v>10</v>
      </c>
      <c r="D70" s="12">
        <v>8</v>
      </c>
      <c r="E70" s="12">
        <v>10</v>
      </c>
      <c r="F70" s="131">
        <v>0</v>
      </c>
    </row>
    <row r="71" spans="1:6" ht="15">
      <c r="A71" s="1"/>
      <c r="B71" s="12">
        <v>20</v>
      </c>
      <c r="C71" s="12">
        <v>28</v>
      </c>
      <c r="D71" s="12">
        <v>16</v>
      </c>
      <c r="E71" s="12">
        <v>12</v>
      </c>
      <c r="F71" s="131">
        <v>-0.57</v>
      </c>
    </row>
    <row r="72" spans="1:6" ht="15">
      <c r="A72" s="1"/>
      <c r="B72" s="12">
        <v>21</v>
      </c>
      <c r="C72" s="12">
        <v>22</v>
      </c>
      <c r="D72" s="12">
        <v>14</v>
      </c>
      <c r="E72" s="12">
        <v>17</v>
      </c>
      <c r="F72" s="131">
        <v>-0.23</v>
      </c>
    </row>
    <row r="73" spans="1:6" ht="15">
      <c r="A73" s="1"/>
      <c r="B73" s="12">
        <v>22</v>
      </c>
      <c r="C73" s="12">
        <v>0</v>
      </c>
      <c r="D73" s="12">
        <v>0</v>
      </c>
      <c r="E73" s="12">
        <v>0</v>
      </c>
      <c r="F73" s="62" t="s">
        <v>12</v>
      </c>
    </row>
    <row r="74" spans="1:6" ht="15">
      <c r="A74" s="1"/>
      <c r="B74" s="62" t="s">
        <v>4</v>
      </c>
      <c r="C74" s="12">
        <v>906</v>
      </c>
      <c r="D74" s="12">
        <v>534</v>
      </c>
      <c r="E74" s="12">
        <v>701</v>
      </c>
      <c r="F74" s="131">
        <v>-0.23</v>
      </c>
    </row>
    <row r="75" spans="1:6" ht="15">
      <c r="A75" s="164" t="s">
        <v>216</v>
      </c>
      <c r="B75" s="110"/>
      <c r="C75" s="47"/>
      <c r="D75" s="47"/>
      <c r="E75" s="47"/>
      <c r="F75" s="176"/>
    </row>
    <row r="76" spans="1:6" ht="15">
      <c r="A76" s="1"/>
      <c r="B76" s="12">
        <v>1</v>
      </c>
      <c r="C76" s="12">
        <v>17</v>
      </c>
      <c r="D76" s="12">
        <v>10</v>
      </c>
      <c r="E76" s="12">
        <v>6</v>
      </c>
      <c r="F76" s="131">
        <v>-0.65</v>
      </c>
    </row>
    <row r="77" spans="1:6" ht="15">
      <c r="A77" s="1"/>
      <c r="B77" s="279" t="s">
        <v>1109</v>
      </c>
      <c r="C77" s="555" t="s">
        <v>12</v>
      </c>
      <c r="D77" s="555" t="s">
        <v>12</v>
      </c>
      <c r="E77" s="12">
        <v>7</v>
      </c>
      <c r="F77" s="555" t="s">
        <v>12</v>
      </c>
    </row>
    <row r="78" spans="1:6" ht="15">
      <c r="A78" s="1"/>
      <c r="B78" s="12">
        <v>3</v>
      </c>
      <c r="C78" s="12">
        <v>0</v>
      </c>
      <c r="D78" s="12">
        <v>0</v>
      </c>
      <c r="E78" s="12">
        <v>0</v>
      </c>
      <c r="F78" s="62" t="s">
        <v>12</v>
      </c>
    </row>
    <row r="79" spans="1:6" ht="15">
      <c r="A79" s="1"/>
      <c r="B79" s="12">
        <v>4</v>
      </c>
      <c r="C79" s="12">
        <v>14</v>
      </c>
      <c r="D79" s="12">
        <v>6</v>
      </c>
      <c r="E79" s="12">
        <v>5</v>
      </c>
      <c r="F79" s="131">
        <v>-0.64</v>
      </c>
    </row>
    <row r="80" spans="1:6" ht="15">
      <c r="A80" s="1"/>
      <c r="B80" s="12">
        <v>5</v>
      </c>
      <c r="C80" s="12">
        <v>5</v>
      </c>
      <c r="D80" s="12">
        <v>0</v>
      </c>
      <c r="E80" s="12">
        <v>0</v>
      </c>
      <c r="F80" s="131">
        <v>-1</v>
      </c>
    </row>
    <row r="81" spans="1:6" ht="15">
      <c r="A81" s="1"/>
      <c r="B81" s="12">
        <v>6</v>
      </c>
      <c r="C81" s="12">
        <v>0</v>
      </c>
      <c r="D81" s="12">
        <v>1</v>
      </c>
      <c r="E81" s="12">
        <v>0</v>
      </c>
      <c r="F81" s="62" t="s">
        <v>12</v>
      </c>
    </row>
    <row r="82" spans="1:6" ht="15">
      <c r="A82" s="1"/>
      <c r="B82" s="12">
        <v>7</v>
      </c>
      <c r="C82" s="12">
        <v>0</v>
      </c>
      <c r="D82" s="12">
        <v>0</v>
      </c>
      <c r="E82" s="12">
        <v>0</v>
      </c>
      <c r="F82" s="62" t="s">
        <v>12</v>
      </c>
    </row>
    <row r="83" spans="1:6" ht="15">
      <c r="A83" s="1"/>
      <c r="B83" s="12">
        <v>8</v>
      </c>
      <c r="C83" s="12">
        <v>4</v>
      </c>
      <c r="D83" s="12">
        <v>3</v>
      </c>
      <c r="E83" s="12">
        <v>1</v>
      </c>
      <c r="F83" s="131">
        <v>-0.75</v>
      </c>
    </row>
    <row r="84" spans="1:6" ht="15">
      <c r="A84" s="1"/>
      <c r="B84" s="12">
        <v>9</v>
      </c>
      <c r="C84" s="12">
        <v>0</v>
      </c>
      <c r="D84" s="12">
        <v>0</v>
      </c>
      <c r="E84" s="12">
        <v>0</v>
      </c>
      <c r="F84" s="62" t="s">
        <v>12</v>
      </c>
    </row>
    <row r="85" spans="1:6" ht="15">
      <c r="A85" s="1"/>
      <c r="B85" s="12">
        <v>10</v>
      </c>
      <c r="C85" s="12">
        <v>0</v>
      </c>
      <c r="D85" s="12">
        <v>0</v>
      </c>
      <c r="E85" s="12">
        <v>0</v>
      </c>
      <c r="F85" s="62" t="s">
        <v>12</v>
      </c>
    </row>
    <row r="86" spans="1:6" ht="15">
      <c r="A86" s="1"/>
      <c r="B86" s="12">
        <v>11</v>
      </c>
      <c r="C86" s="12">
        <v>0</v>
      </c>
      <c r="D86" s="12">
        <v>0</v>
      </c>
      <c r="E86" s="12">
        <v>0</v>
      </c>
      <c r="F86" s="62" t="s">
        <v>12</v>
      </c>
    </row>
    <row r="87" spans="1:6" ht="15">
      <c r="A87" s="1"/>
      <c r="B87" s="12">
        <v>12</v>
      </c>
      <c r="C87" s="12">
        <v>0</v>
      </c>
      <c r="D87" s="12">
        <v>0</v>
      </c>
      <c r="E87" s="12">
        <v>0</v>
      </c>
      <c r="F87" s="62" t="s">
        <v>12</v>
      </c>
    </row>
    <row r="88" spans="1:6" ht="15">
      <c r="A88" s="1"/>
      <c r="B88" s="12">
        <v>13</v>
      </c>
      <c r="C88" s="12">
        <v>0</v>
      </c>
      <c r="D88" s="12">
        <v>0</v>
      </c>
      <c r="E88" s="12">
        <v>0</v>
      </c>
      <c r="F88" s="62" t="s">
        <v>12</v>
      </c>
    </row>
    <row r="89" spans="1:6" ht="15">
      <c r="A89" s="1"/>
      <c r="B89" s="12">
        <v>14</v>
      </c>
      <c r="C89" s="12">
        <v>0</v>
      </c>
      <c r="D89" s="12">
        <v>0</v>
      </c>
      <c r="E89" s="12">
        <v>0</v>
      </c>
      <c r="F89" s="62" t="s">
        <v>12</v>
      </c>
    </row>
    <row r="90" spans="1:6" ht="15">
      <c r="A90" s="1"/>
      <c r="B90" s="12">
        <v>15</v>
      </c>
      <c r="C90" s="12">
        <v>2</v>
      </c>
      <c r="D90" s="12">
        <v>0</v>
      </c>
      <c r="E90" s="12">
        <v>0</v>
      </c>
      <c r="F90" s="131">
        <v>-1</v>
      </c>
    </row>
    <row r="91" spans="1:6" ht="15">
      <c r="A91" s="1"/>
      <c r="B91" s="12">
        <v>16</v>
      </c>
      <c r="C91" s="12">
        <v>0</v>
      </c>
      <c r="D91" s="12">
        <v>0</v>
      </c>
      <c r="E91" s="12">
        <v>0</v>
      </c>
      <c r="F91" s="62" t="s">
        <v>12</v>
      </c>
    </row>
    <row r="92" spans="1:6" ht="15">
      <c r="A92" s="1"/>
      <c r="B92" s="12">
        <v>17</v>
      </c>
      <c r="C92" s="12">
        <v>19</v>
      </c>
      <c r="D92" s="12">
        <v>11</v>
      </c>
      <c r="E92" s="12">
        <v>4</v>
      </c>
      <c r="F92" s="131">
        <v>-0.79</v>
      </c>
    </row>
    <row r="93" spans="1:6" ht="15">
      <c r="A93" s="1"/>
      <c r="B93" s="12">
        <v>18</v>
      </c>
      <c r="C93" s="12">
        <v>21</v>
      </c>
      <c r="D93" s="12">
        <v>20</v>
      </c>
      <c r="E93" s="12">
        <v>16</v>
      </c>
      <c r="F93" s="131">
        <v>-0.24</v>
      </c>
    </row>
    <row r="94" spans="1:6" ht="15">
      <c r="A94" s="1"/>
      <c r="B94" s="12">
        <v>19</v>
      </c>
      <c r="C94" s="12">
        <v>1</v>
      </c>
      <c r="D94" s="12">
        <v>0</v>
      </c>
      <c r="E94" s="12">
        <v>2</v>
      </c>
      <c r="F94" s="131">
        <v>1</v>
      </c>
    </row>
    <row r="95" spans="1:6" ht="15">
      <c r="A95" s="1"/>
      <c r="B95" s="12">
        <v>20</v>
      </c>
      <c r="C95" s="12">
        <v>8</v>
      </c>
      <c r="D95" s="12">
        <v>5</v>
      </c>
      <c r="E95" s="12">
        <v>7</v>
      </c>
      <c r="F95" s="131">
        <v>-0.13</v>
      </c>
    </row>
    <row r="96" spans="1:6" ht="15">
      <c r="A96" s="1"/>
      <c r="B96" s="12">
        <v>21</v>
      </c>
      <c r="C96" s="12">
        <v>5</v>
      </c>
      <c r="D96" s="12">
        <v>0</v>
      </c>
      <c r="E96" s="12">
        <v>0</v>
      </c>
      <c r="F96" s="131">
        <v>-1</v>
      </c>
    </row>
    <row r="97" spans="1:6" ht="15">
      <c r="A97" s="1"/>
      <c r="B97" s="12">
        <v>22</v>
      </c>
      <c r="C97" s="12">
        <v>0</v>
      </c>
      <c r="D97" s="12">
        <v>0</v>
      </c>
      <c r="E97" s="12">
        <v>0</v>
      </c>
      <c r="F97" s="62" t="s">
        <v>12</v>
      </c>
    </row>
    <row r="98" spans="1:6" ht="15">
      <c r="A98" s="1"/>
      <c r="B98" s="62" t="s">
        <v>4</v>
      </c>
      <c r="C98" s="12">
        <v>96</v>
      </c>
      <c r="D98" s="12">
        <v>61</v>
      </c>
      <c r="E98" s="12">
        <v>48</v>
      </c>
      <c r="F98" s="131">
        <v>-0.5</v>
      </c>
    </row>
    <row r="99" spans="1:6" ht="15">
      <c r="A99" s="541" t="s">
        <v>217</v>
      </c>
      <c r="B99" s="541"/>
      <c r="C99" s="47"/>
      <c r="D99" s="47"/>
      <c r="E99" s="47"/>
      <c r="F99" s="176"/>
    </row>
    <row r="100" spans="1:6" ht="15">
      <c r="A100" s="1"/>
      <c r="B100" s="12">
        <v>1</v>
      </c>
      <c r="C100" s="12">
        <v>8</v>
      </c>
      <c r="D100" s="12">
        <v>2</v>
      </c>
      <c r="E100" s="12">
        <v>1</v>
      </c>
      <c r="F100" s="131">
        <v>-0.88</v>
      </c>
    </row>
    <row r="101" spans="1:6" ht="15">
      <c r="A101" s="1"/>
      <c r="B101" s="279" t="s">
        <v>1109</v>
      </c>
      <c r="C101" s="555" t="s">
        <v>12</v>
      </c>
      <c r="D101" s="555" t="s">
        <v>12</v>
      </c>
      <c r="E101" s="12">
        <v>8</v>
      </c>
      <c r="F101" s="555" t="s">
        <v>12</v>
      </c>
    </row>
    <row r="102" spans="1:6" ht="15">
      <c r="A102" s="1"/>
      <c r="B102" s="12">
        <v>3</v>
      </c>
      <c r="C102" s="12">
        <v>0</v>
      </c>
      <c r="D102" s="12">
        <v>0</v>
      </c>
      <c r="E102" s="12">
        <v>0</v>
      </c>
      <c r="F102" s="62" t="s">
        <v>12</v>
      </c>
    </row>
    <row r="103" spans="1:6" ht="15">
      <c r="A103" s="1"/>
      <c r="B103" s="12">
        <v>4</v>
      </c>
      <c r="C103" s="12">
        <v>2</v>
      </c>
      <c r="D103" s="12">
        <v>3</v>
      </c>
      <c r="E103" s="12">
        <v>1</v>
      </c>
      <c r="F103" s="131">
        <v>-0.5</v>
      </c>
    </row>
    <row r="104" spans="1:6" ht="15">
      <c r="A104" s="1"/>
      <c r="B104" s="12">
        <v>5</v>
      </c>
      <c r="C104" s="12">
        <v>0</v>
      </c>
      <c r="D104" s="12">
        <v>0</v>
      </c>
      <c r="E104" s="12">
        <v>0</v>
      </c>
      <c r="F104" s="62" t="s">
        <v>12</v>
      </c>
    </row>
    <row r="105" spans="1:6" ht="15">
      <c r="A105" s="1"/>
      <c r="B105" s="12">
        <v>6</v>
      </c>
      <c r="C105" s="12">
        <v>5</v>
      </c>
      <c r="D105" s="12">
        <v>6</v>
      </c>
      <c r="E105" s="12">
        <v>34</v>
      </c>
      <c r="F105" s="131">
        <v>5.8</v>
      </c>
    </row>
    <row r="106" spans="1:6" ht="15">
      <c r="A106" s="1"/>
      <c r="B106" s="12">
        <v>7</v>
      </c>
      <c r="C106" s="12">
        <v>1</v>
      </c>
      <c r="D106" s="12">
        <v>0</v>
      </c>
      <c r="E106" s="12">
        <v>0</v>
      </c>
      <c r="F106" s="131">
        <v>-1</v>
      </c>
    </row>
    <row r="107" spans="1:6" ht="15">
      <c r="A107" s="1"/>
      <c r="B107" s="12">
        <v>8</v>
      </c>
      <c r="C107" s="12">
        <v>3</v>
      </c>
      <c r="D107" s="12">
        <v>2</v>
      </c>
      <c r="E107" s="12">
        <v>1</v>
      </c>
      <c r="F107" s="131">
        <v>-0.67</v>
      </c>
    </row>
    <row r="108" spans="1:6" ht="15">
      <c r="A108" s="1"/>
      <c r="B108" s="12">
        <v>9</v>
      </c>
      <c r="C108" s="12">
        <v>0</v>
      </c>
      <c r="D108" s="12">
        <v>0</v>
      </c>
      <c r="E108" s="12">
        <v>2</v>
      </c>
      <c r="F108" s="62" t="s">
        <v>12</v>
      </c>
    </row>
    <row r="109" spans="1:6" ht="15">
      <c r="A109" s="1"/>
      <c r="B109" s="12">
        <v>10</v>
      </c>
      <c r="C109" s="12">
        <v>0</v>
      </c>
      <c r="D109" s="12">
        <v>0</v>
      </c>
      <c r="E109" s="12">
        <v>0</v>
      </c>
      <c r="F109" s="62" t="s">
        <v>12</v>
      </c>
    </row>
    <row r="110" spans="1:6" ht="15">
      <c r="A110" s="1"/>
      <c r="B110" s="12">
        <v>11</v>
      </c>
      <c r="C110" s="12">
        <v>0</v>
      </c>
      <c r="D110" s="12">
        <v>0</v>
      </c>
      <c r="E110" s="12">
        <v>0</v>
      </c>
      <c r="F110" s="62" t="s">
        <v>12</v>
      </c>
    </row>
    <row r="111" spans="1:6" ht="15">
      <c r="A111" s="1"/>
      <c r="B111" s="12">
        <v>12</v>
      </c>
      <c r="C111" s="12">
        <v>0</v>
      </c>
      <c r="D111" s="12">
        <v>0</v>
      </c>
      <c r="E111" s="12">
        <v>0</v>
      </c>
      <c r="F111" s="62" t="s">
        <v>12</v>
      </c>
    </row>
    <row r="112" spans="1:6" ht="15">
      <c r="A112" s="1"/>
      <c r="B112" s="12">
        <v>13</v>
      </c>
      <c r="C112" s="12">
        <v>0</v>
      </c>
      <c r="D112" s="12">
        <v>0</v>
      </c>
      <c r="E112" s="12">
        <v>0</v>
      </c>
      <c r="F112" s="62" t="s">
        <v>12</v>
      </c>
    </row>
    <row r="113" spans="1:6" ht="15">
      <c r="A113" s="1"/>
      <c r="B113" s="12">
        <v>14</v>
      </c>
      <c r="C113" s="12">
        <v>4</v>
      </c>
      <c r="D113" s="12">
        <v>0</v>
      </c>
      <c r="E113" s="12">
        <v>0</v>
      </c>
      <c r="F113" s="131">
        <v>-1</v>
      </c>
    </row>
    <row r="114" spans="1:6" ht="15">
      <c r="A114" s="1"/>
      <c r="B114" s="12">
        <v>15</v>
      </c>
      <c r="C114" s="12">
        <v>0</v>
      </c>
      <c r="D114" s="12">
        <v>0</v>
      </c>
      <c r="E114" s="12">
        <v>0</v>
      </c>
      <c r="F114" s="62" t="s">
        <v>12</v>
      </c>
    </row>
    <row r="115" spans="1:6" ht="15">
      <c r="A115" s="1"/>
      <c r="B115" s="12">
        <v>16</v>
      </c>
      <c r="C115" s="12">
        <v>0</v>
      </c>
      <c r="D115" s="12">
        <v>0</v>
      </c>
      <c r="E115" s="12">
        <v>0</v>
      </c>
      <c r="F115" s="62" t="s">
        <v>12</v>
      </c>
    </row>
    <row r="116" spans="1:6" ht="15">
      <c r="A116" s="1"/>
      <c r="B116" s="12">
        <v>17</v>
      </c>
      <c r="C116" s="12">
        <v>7</v>
      </c>
      <c r="D116" s="12">
        <v>3</v>
      </c>
      <c r="E116" s="12">
        <v>1</v>
      </c>
      <c r="F116" s="131">
        <v>-0.86</v>
      </c>
    </row>
    <row r="117" spans="1:6" ht="15">
      <c r="A117" s="1"/>
      <c r="B117" s="12">
        <v>18</v>
      </c>
      <c r="C117" s="12">
        <v>6</v>
      </c>
      <c r="D117" s="12">
        <v>2</v>
      </c>
      <c r="E117" s="12">
        <v>5</v>
      </c>
      <c r="F117" s="131">
        <v>-0.17</v>
      </c>
    </row>
    <row r="118" spans="1:6" ht="15">
      <c r="A118" s="1"/>
      <c r="B118" s="12">
        <v>19</v>
      </c>
      <c r="C118" s="12">
        <v>1</v>
      </c>
      <c r="D118" s="12">
        <v>0</v>
      </c>
      <c r="E118" s="12">
        <v>0</v>
      </c>
      <c r="F118" s="131">
        <v>-1</v>
      </c>
    </row>
    <row r="119" spans="1:6" ht="15">
      <c r="A119" s="1"/>
      <c r="B119" s="12">
        <v>20</v>
      </c>
      <c r="C119" s="12">
        <v>1</v>
      </c>
      <c r="D119" s="12">
        <v>0</v>
      </c>
      <c r="E119" s="12">
        <v>0</v>
      </c>
      <c r="F119" s="131">
        <v>-1</v>
      </c>
    </row>
    <row r="120" spans="1:6" ht="15">
      <c r="A120" s="1"/>
      <c r="B120" s="12">
        <v>21</v>
      </c>
      <c r="C120" s="12">
        <v>1</v>
      </c>
      <c r="D120" s="12">
        <v>0</v>
      </c>
      <c r="E120" s="12">
        <v>0</v>
      </c>
      <c r="F120" s="131">
        <v>-1</v>
      </c>
    </row>
    <row r="121" spans="1:6" ht="15">
      <c r="A121" s="1"/>
      <c r="B121" s="12">
        <v>22</v>
      </c>
      <c r="C121" s="12">
        <v>30</v>
      </c>
      <c r="D121" s="12">
        <v>3</v>
      </c>
      <c r="E121" s="12">
        <v>1</v>
      </c>
      <c r="F121" s="131">
        <v>-0.97</v>
      </c>
    </row>
    <row r="122" spans="1:6" ht="15">
      <c r="A122" s="1"/>
      <c r="B122" s="62" t="s">
        <v>4</v>
      </c>
      <c r="C122" s="12">
        <v>70</v>
      </c>
      <c r="D122" s="12">
        <v>22</v>
      </c>
      <c r="E122" s="12">
        <v>54</v>
      </c>
      <c r="F122" s="131">
        <v>-0.23</v>
      </c>
    </row>
    <row r="123" spans="1:6" ht="15">
      <c r="A123" s="541" t="s">
        <v>218</v>
      </c>
      <c r="B123" s="541"/>
      <c r="C123" s="47"/>
      <c r="D123" s="47"/>
      <c r="E123" s="47"/>
      <c r="F123" s="176"/>
    </row>
    <row r="124" spans="1:6" ht="15">
      <c r="A124" s="1"/>
      <c r="B124" s="62">
        <v>1</v>
      </c>
      <c r="C124" s="12">
        <v>0</v>
      </c>
      <c r="D124" s="12">
        <v>0</v>
      </c>
      <c r="E124" s="12">
        <v>0</v>
      </c>
      <c r="F124" s="62" t="s">
        <v>12</v>
      </c>
    </row>
    <row r="125" spans="1:6" ht="15">
      <c r="A125" s="1"/>
      <c r="B125" s="279" t="s">
        <v>1109</v>
      </c>
      <c r="C125" s="555" t="s">
        <v>12</v>
      </c>
      <c r="D125" s="555" t="s">
        <v>12</v>
      </c>
      <c r="E125" s="12">
        <v>0</v>
      </c>
      <c r="F125" s="62" t="s">
        <v>12</v>
      </c>
    </row>
    <row r="126" spans="1:6" ht="15">
      <c r="A126" s="1"/>
      <c r="B126" s="62">
        <v>3</v>
      </c>
      <c r="C126" s="12">
        <v>0</v>
      </c>
      <c r="D126" s="12">
        <v>0</v>
      </c>
      <c r="E126" s="12">
        <v>0</v>
      </c>
      <c r="F126" s="62" t="s">
        <v>12</v>
      </c>
    </row>
    <row r="127" spans="1:6" ht="15">
      <c r="A127" s="1"/>
      <c r="B127" s="62">
        <v>4</v>
      </c>
      <c r="C127" s="12">
        <v>0</v>
      </c>
      <c r="D127" s="12">
        <v>0</v>
      </c>
      <c r="E127" s="12">
        <v>0</v>
      </c>
      <c r="F127" s="62" t="s">
        <v>12</v>
      </c>
    </row>
    <row r="128" spans="1:6" ht="15">
      <c r="A128" s="1"/>
      <c r="B128" s="62">
        <v>5</v>
      </c>
      <c r="C128" s="12">
        <v>0</v>
      </c>
      <c r="D128" s="12">
        <v>0</v>
      </c>
      <c r="E128" s="12">
        <v>0</v>
      </c>
      <c r="F128" s="62" t="s">
        <v>12</v>
      </c>
    </row>
    <row r="129" spans="1:6" ht="15">
      <c r="A129" s="1"/>
      <c r="B129" s="62">
        <v>6</v>
      </c>
      <c r="C129" s="12">
        <v>0</v>
      </c>
      <c r="D129" s="12">
        <v>0</v>
      </c>
      <c r="E129" s="12">
        <v>0</v>
      </c>
      <c r="F129" s="62" t="s">
        <v>12</v>
      </c>
    </row>
    <row r="130" spans="1:6" ht="15">
      <c r="A130" s="1"/>
      <c r="B130" s="62">
        <v>7</v>
      </c>
      <c r="C130" s="12">
        <v>0</v>
      </c>
      <c r="D130" s="12">
        <v>0</v>
      </c>
      <c r="E130" s="12">
        <v>0</v>
      </c>
      <c r="F130" s="62" t="s">
        <v>12</v>
      </c>
    </row>
    <row r="131" spans="1:6" ht="15">
      <c r="A131" s="21"/>
      <c r="B131" s="12">
        <v>8</v>
      </c>
      <c r="C131" s="12">
        <v>0</v>
      </c>
      <c r="D131" s="12">
        <v>1</v>
      </c>
      <c r="E131" s="12">
        <v>0</v>
      </c>
      <c r="F131" s="62" t="s">
        <v>12</v>
      </c>
    </row>
    <row r="132" spans="1:6" ht="15">
      <c r="A132" s="21"/>
      <c r="B132" s="12">
        <v>9</v>
      </c>
      <c r="C132" s="12">
        <v>0</v>
      </c>
      <c r="D132" s="12">
        <v>0</v>
      </c>
      <c r="E132" s="12">
        <v>0</v>
      </c>
      <c r="F132" s="62" t="s">
        <v>12</v>
      </c>
    </row>
    <row r="133" spans="1:6" ht="15">
      <c r="A133" s="21"/>
      <c r="B133" s="12">
        <v>10</v>
      </c>
      <c r="C133" s="12">
        <v>0</v>
      </c>
      <c r="D133" s="12">
        <v>0</v>
      </c>
      <c r="E133" s="12">
        <v>0</v>
      </c>
      <c r="F133" s="62" t="s">
        <v>12</v>
      </c>
    </row>
    <row r="134" spans="1:6" ht="15">
      <c r="A134" s="21"/>
      <c r="B134" s="12">
        <v>11</v>
      </c>
      <c r="C134" s="12">
        <v>0</v>
      </c>
      <c r="D134" s="12">
        <v>0</v>
      </c>
      <c r="E134" s="12">
        <v>0</v>
      </c>
      <c r="F134" s="62" t="s">
        <v>12</v>
      </c>
    </row>
    <row r="135" spans="1:6" ht="15">
      <c r="A135" s="21"/>
      <c r="B135" s="12">
        <v>12</v>
      </c>
      <c r="C135" s="12">
        <v>0</v>
      </c>
      <c r="D135" s="12">
        <v>0</v>
      </c>
      <c r="E135" s="12">
        <v>0</v>
      </c>
      <c r="F135" s="62" t="s">
        <v>12</v>
      </c>
    </row>
    <row r="136" spans="1:6" ht="15">
      <c r="A136" s="21"/>
      <c r="B136" s="12">
        <v>13</v>
      </c>
      <c r="C136" s="12">
        <v>0</v>
      </c>
      <c r="D136" s="12">
        <v>0</v>
      </c>
      <c r="E136" s="12">
        <v>0</v>
      </c>
      <c r="F136" s="62" t="s">
        <v>12</v>
      </c>
    </row>
    <row r="137" spans="1:6" ht="15">
      <c r="A137" s="21"/>
      <c r="B137" s="12">
        <v>14</v>
      </c>
      <c r="C137" s="12">
        <v>0</v>
      </c>
      <c r="D137" s="12">
        <v>0</v>
      </c>
      <c r="E137" s="12">
        <v>0</v>
      </c>
      <c r="F137" s="62" t="s">
        <v>12</v>
      </c>
    </row>
    <row r="138" spans="1:6" ht="15">
      <c r="A138" s="1"/>
      <c r="B138" s="12">
        <v>15</v>
      </c>
      <c r="C138" s="12">
        <v>0</v>
      </c>
      <c r="D138" s="12">
        <v>1</v>
      </c>
      <c r="E138" s="12">
        <v>0</v>
      </c>
      <c r="F138" s="62" t="s">
        <v>12</v>
      </c>
    </row>
    <row r="139" spans="1:6" ht="15">
      <c r="A139" s="1"/>
      <c r="B139" s="12">
        <v>16</v>
      </c>
      <c r="C139" s="12">
        <v>0</v>
      </c>
      <c r="D139" s="12">
        <v>0</v>
      </c>
      <c r="E139" s="12">
        <v>0</v>
      </c>
      <c r="F139" s="62" t="s">
        <v>12</v>
      </c>
    </row>
    <row r="140" spans="1:6" ht="15">
      <c r="A140" s="1"/>
      <c r="B140" s="12">
        <v>17</v>
      </c>
      <c r="C140" s="12">
        <v>0</v>
      </c>
      <c r="D140" s="12">
        <v>0</v>
      </c>
      <c r="E140" s="12">
        <v>0</v>
      </c>
      <c r="F140" s="62" t="s">
        <v>12</v>
      </c>
    </row>
    <row r="141" spans="1:6" ht="15">
      <c r="A141" s="1"/>
      <c r="B141" s="12">
        <v>18</v>
      </c>
      <c r="C141" s="12">
        <v>0</v>
      </c>
      <c r="D141" s="12">
        <v>0</v>
      </c>
      <c r="E141" s="12">
        <v>2</v>
      </c>
      <c r="F141" s="62" t="s">
        <v>12</v>
      </c>
    </row>
    <row r="142" spans="1:6" ht="15">
      <c r="A142" s="1"/>
      <c r="B142" s="12">
        <v>19</v>
      </c>
      <c r="C142" s="12">
        <v>0</v>
      </c>
      <c r="D142" s="12">
        <v>0</v>
      </c>
      <c r="E142" s="12">
        <v>0</v>
      </c>
      <c r="F142" s="62" t="s">
        <v>12</v>
      </c>
    </row>
    <row r="143" spans="1:6" ht="15">
      <c r="A143" s="1"/>
      <c r="B143" s="12">
        <v>20</v>
      </c>
      <c r="C143" s="12">
        <v>0</v>
      </c>
      <c r="D143" s="12">
        <v>0</v>
      </c>
      <c r="E143" s="12">
        <v>0</v>
      </c>
      <c r="F143" s="62" t="s">
        <v>12</v>
      </c>
    </row>
    <row r="144" spans="1:6" ht="15">
      <c r="A144" s="1"/>
      <c r="B144" s="12">
        <v>21</v>
      </c>
      <c r="C144" s="12">
        <v>0</v>
      </c>
      <c r="D144" s="12">
        <v>2</v>
      </c>
      <c r="E144" s="12">
        <v>0</v>
      </c>
      <c r="F144" s="62" t="s">
        <v>12</v>
      </c>
    </row>
    <row r="145" spans="1:6" ht="15">
      <c r="A145" s="1"/>
      <c r="B145" s="12">
        <v>22</v>
      </c>
      <c r="C145" s="12">
        <v>0</v>
      </c>
      <c r="D145" s="12">
        <v>0</v>
      </c>
      <c r="E145" s="12">
        <v>0</v>
      </c>
      <c r="F145" s="62" t="s">
        <v>12</v>
      </c>
    </row>
    <row r="146" spans="1:6" ht="15">
      <c r="A146" s="1"/>
      <c r="B146" s="62" t="s">
        <v>4</v>
      </c>
      <c r="C146" s="62">
        <v>0</v>
      </c>
      <c r="D146" s="12">
        <v>4</v>
      </c>
      <c r="E146" s="12">
        <v>2</v>
      </c>
      <c r="F146" s="62" t="s">
        <v>12</v>
      </c>
    </row>
    <row r="147" spans="1:6" ht="15">
      <c r="A147" s="164" t="s">
        <v>105</v>
      </c>
      <c r="B147" s="110"/>
      <c r="C147" s="110"/>
      <c r="D147" s="47"/>
      <c r="E147" s="47"/>
      <c r="F147" s="176"/>
    </row>
    <row r="148" spans="1:6" ht="15">
      <c r="A148" s="1"/>
      <c r="B148" s="12">
        <v>1</v>
      </c>
      <c r="C148" s="12">
        <v>1</v>
      </c>
      <c r="D148" s="12">
        <v>0</v>
      </c>
      <c r="E148" s="12">
        <v>4</v>
      </c>
      <c r="F148" s="131">
        <v>3</v>
      </c>
    </row>
    <row r="149" spans="1:6" ht="15">
      <c r="A149" s="1"/>
      <c r="B149" s="279" t="s">
        <v>1109</v>
      </c>
      <c r="C149" s="555" t="s">
        <v>12</v>
      </c>
      <c r="D149" s="555" t="s">
        <v>12</v>
      </c>
      <c r="E149" s="12">
        <v>7</v>
      </c>
      <c r="F149" s="62" t="s">
        <v>12</v>
      </c>
    </row>
    <row r="150" spans="1:6" ht="15">
      <c r="A150" s="1"/>
      <c r="B150" s="12">
        <v>3</v>
      </c>
      <c r="C150" s="12">
        <v>0</v>
      </c>
      <c r="D150" s="12">
        <v>0</v>
      </c>
      <c r="E150" s="12">
        <v>0</v>
      </c>
      <c r="F150" s="62" t="s">
        <v>12</v>
      </c>
    </row>
    <row r="151" spans="1:6" ht="15">
      <c r="A151" s="1"/>
      <c r="B151" s="12">
        <v>4</v>
      </c>
      <c r="C151" s="12">
        <v>0</v>
      </c>
      <c r="D151" s="12">
        <v>0</v>
      </c>
      <c r="E151" s="12">
        <v>3</v>
      </c>
      <c r="F151" s="62" t="s">
        <v>12</v>
      </c>
    </row>
    <row r="152" spans="1:6" ht="15">
      <c r="A152" s="1"/>
      <c r="B152" s="12">
        <v>5</v>
      </c>
      <c r="C152" s="12">
        <v>0</v>
      </c>
      <c r="D152" s="12">
        <v>0</v>
      </c>
      <c r="E152" s="12">
        <v>0</v>
      </c>
      <c r="F152" s="62" t="s">
        <v>12</v>
      </c>
    </row>
    <row r="153" spans="1:6" ht="15">
      <c r="A153" s="1"/>
      <c r="B153" s="12">
        <v>6</v>
      </c>
      <c r="C153" s="12">
        <v>1</v>
      </c>
      <c r="D153" s="12">
        <v>0</v>
      </c>
      <c r="E153" s="12">
        <v>0</v>
      </c>
      <c r="F153" s="131">
        <v>-1</v>
      </c>
    </row>
    <row r="154" spans="1:6" ht="15">
      <c r="A154" s="1"/>
      <c r="B154" s="12">
        <v>7</v>
      </c>
      <c r="C154" s="12">
        <v>0</v>
      </c>
      <c r="D154" s="12">
        <v>1</v>
      </c>
      <c r="E154" s="12">
        <v>4</v>
      </c>
      <c r="F154" s="62" t="s">
        <v>12</v>
      </c>
    </row>
    <row r="155" spans="1:6" ht="15">
      <c r="A155" s="1"/>
      <c r="B155" s="12">
        <v>8</v>
      </c>
      <c r="C155" s="12">
        <v>2</v>
      </c>
      <c r="D155" s="12">
        <v>2</v>
      </c>
      <c r="E155" s="12">
        <v>2</v>
      </c>
      <c r="F155" s="131">
        <v>0</v>
      </c>
    </row>
    <row r="156" spans="1:6" ht="15">
      <c r="A156" s="1"/>
      <c r="B156" s="12">
        <v>9</v>
      </c>
      <c r="C156" s="12">
        <v>0</v>
      </c>
      <c r="D156" s="12">
        <v>0</v>
      </c>
      <c r="E156" s="12">
        <v>0</v>
      </c>
      <c r="F156" s="62" t="s">
        <v>12</v>
      </c>
    </row>
    <row r="157" spans="1:6" ht="15">
      <c r="A157" s="1"/>
      <c r="B157" s="12">
        <v>10</v>
      </c>
      <c r="C157" s="12">
        <v>0</v>
      </c>
      <c r="D157" s="12">
        <v>0</v>
      </c>
      <c r="E157" s="12">
        <v>0</v>
      </c>
      <c r="F157" s="62" t="s">
        <v>12</v>
      </c>
    </row>
    <row r="158" spans="1:6" ht="15">
      <c r="A158" s="1"/>
      <c r="B158" s="12">
        <v>11</v>
      </c>
      <c r="C158" s="12">
        <v>0</v>
      </c>
      <c r="D158" s="12">
        <v>0</v>
      </c>
      <c r="E158" s="12">
        <v>0</v>
      </c>
      <c r="F158" s="62" t="s">
        <v>12</v>
      </c>
    </row>
    <row r="159" spans="1:6" ht="15">
      <c r="A159" s="1"/>
      <c r="B159" s="12">
        <v>12</v>
      </c>
      <c r="C159" s="12">
        <v>0</v>
      </c>
      <c r="D159" s="12">
        <v>0</v>
      </c>
      <c r="E159" s="12">
        <v>0</v>
      </c>
      <c r="F159" s="62" t="s">
        <v>12</v>
      </c>
    </row>
    <row r="160" spans="1:6" ht="15">
      <c r="A160" s="1"/>
      <c r="B160" s="12">
        <v>13</v>
      </c>
      <c r="C160" s="12">
        <v>0</v>
      </c>
      <c r="D160" s="12">
        <v>0</v>
      </c>
      <c r="E160" s="12">
        <v>0</v>
      </c>
      <c r="F160" s="62" t="s">
        <v>12</v>
      </c>
    </row>
    <row r="161" spans="1:6" ht="15">
      <c r="A161" s="1"/>
      <c r="B161" s="12">
        <v>14</v>
      </c>
      <c r="C161" s="12">
        <v>0</v>
      </c>
      <c r="D161" s="12">
        <v>1</v>
      </c>
      <c r="E161" s="12">
        <v>0</v>
      </c>
      <c r="F161" s="62" t="s">
        <v>12</v>
      </c>
    </row>
    <row r="162" spans="1:6" ht="15">
      <c r="A162" s="1"/>
      <c r="B162" s="12">
        <v>15</v>
      </c>
      <c r="C162" s="12">
        <v>0</v>
      </c>
      <c r="D162" s="12">
        <v>0</v>
      </c>
      <c r="E162" s="12">
        <v>0</v>
      </c>
      <c r="F162" s="62" t="s">
        <v>12</v>
      </c>
    </row>
    <row r="163" spans="1:6" ht="15">
      <c r="A163" s="1"/>
      <c r="B163" s="12">
        <v>16</v>
      </c>
      <c r="C163" s="12">
        <v>0</v>
      </c>
      <c r="D163" s="12">
        <v>1</v>
      </c>
      <c r="E163" s="12">
        <v>0</v>
      </c>
      <c r="F163" s="62" t="s">
        <v>12</v>
      </c>
    </row>
    <row r="164" spans="1:6" ht="15">
      <c r="A164" s="1"/>
      <c r="B164" s="12">
        <v>17</v>
      </c>
      <c r="C164" s="12">
        <v>12</v>
      </c>
      <c r="D164" s="12">
        <v>7</v>
      </c>
      <c r="E164" s="12">
        <v>10</v>
      </c>
      <c r="F164" s="131">
        <v>-0.17</v>
      </c>
    </row>
    <row r="165" spans="1:6" ht="15">
      <c r="A165" s="1"/>
      <c r="B165" s="12">
        <v>18</v>
      </c>
      <c r="C165" s="12">
        <v>9</v>
      </c>
      <c r="D165" s="12">
        <v>3</v>
      </c>
      <c r="E165" s="12">
        <v>4</v>
      </c>
      <c r="F165" s="131">
        <v>-0.56</v>
      </c>
    </row>
    <row r="166" spans="1:6" ht="15">
      <c r="A166" s="1"/>
      <c r="B166" s="12">
        <v>19</v>
      </c>
      <c r="C166" s="12">
        <v>2</v>
      </c>
      <c r="D166" s="12">
        <v>2</v>
      </c>
      <c r="E166" s="12">
        <v>1</v>
      </c>
      <c r="F166" s="131">
        <v>-0.5</v>
      </c>
    </row>
    <row r="167" spans="1:6" ht="15">
      <c r="A167" s="1"/>
      <c r="B167" s="12">
        <v>20</v>
      </c>
      <c r="C167" s="12">
        <v>1</v>
      </c>
      <c r="D167" s="12">
        <v>0</v>
      </c>
      <c r="E167" s="12">
        <v>3</v>
      </c>
      <c r="F167" s="131">
        <v>2</v>
      </c>
    </row>
    <row r="168" spans="1:6" ht="15">
      <c r="A168" s="1"/>
      <c r="B168" s="12">
        <v>21</v>
      </c>
      <c r="C168" s="12">
        <v>0</v>
      </c>
      <c r="D168" s="12">
        <v>0</v>
      </c>
      <c r="E168" s="12">
        <v>0</v>
      </c>
      <c r="F168" s="62" t="s">
        <v>12</v>
      </c>
    </row>
    <row r="169" spans="1:6" ht="15">
      <c r="A169" s="1"/>
      <c r="B169" s="12">
        <v>22</v>
      </c>
      <c r="C169" s="12">
        <v>0</v>
      </c>
      <c r="D169" s="12">
        <v>0</v>
      </c>
      <c r="E169" s="12">
        <v>0</v>
      </c>
      <c r="F169" s="62" t="s">
        <v>12</v>
      </c>
    </row>
    <row r="170" spans="1:6" ht="15">
      <c r="A170" s="1"/>
      <c r="B170" s="62" t="s">
        <v>4</v>
      </c>
      <c r="C170" s="12">
        <v>28</v>
      </c>
      <c r="D170" s="12">
        <v>20</v>
      </c>
      <c r="E170" s="12">
        <v>38</v>
      </c>
      <c r="F170" s="131">
        <v>0.36</v>
      </c>
    </row>
    <row r="171" spans="1:6" ht="15">
      <c r="A171" s="164" t="s">
        <v>4</v>
      </c>
      <c r="B171" s="47"/>
      <c r="C171" s="47"/>
      <c r="D171" s="47"/>
      <c r="E171" s="47"/>
      <c r="F171" s="179"/>
    </row>
    <row r="172" spans="1:6" ht="15">
      <c r="A172" s="1"/>
      <c r="B172" s="12">
        <v>1</v>
      </c>
      <c r="C172" s="36">
        <v>1606</v>
      </c>
      <c r="D172" s="12">
        <v>795</v>
      </c>
      <c r="E172" s="12">
        <v>954</v>
      </c>
      <c r="F172" s="131">
        <v>-0.41</v>
      </c>
    </row>
    <row r="173" spans="1:6" ht="15">
      <c r="A173" s="1"/>
      <c r="B173" s="279" t="s">
        <v>1109</v>
      </c>
      <c r="C173" s="555" t="s">
        <v>12</v>
      </c>
      <c r="D173" s="555" t="s">
        <v>12</v>
      </c>
      <c r="E173" s="12">
        <v>836</v>
      </c>
      <c r="F173" s="555" t="s">
        <v>12</v>
      </c>
    </row>
    <row r="174" spans="1:6" ht="15">
      <c r="A174" s="1"/>
      <c r="B174" s="12">
        <v>3</v>
      </c>
      <c r="C174" s="12">
        <v>20</v>
      </c>
      <c r="D174" s="12">
        <v>5</v>
      </c>
      <c r="E174" s="12">
        <v>5</v>
      </c>
      <c r="F174" s="131">
        <v>-0.75</v>
      </c>
    </row>
    <row r="175" spans="1:6" ht="15">
      <c r="A175" s="1"/>
      <c r="B175" s="12">
        <v>4</v>
      </c>
      <c r="C175" s="12">
        <v>913</v>
      </c>
      <c r="D175" s="12">
        <v>566</v>
      </c>
      <c r="E175" s="12">
        <v>626</v>
      </c>
      <c r="F175" s="131">
        <v>-0.31</v>
      </c>
    </row>
    <row r="176" spans="1:6" ht="15">
      <c r="A176" s="1"/>
      <c r="B176" s="12">
        <v>5</v>
      </c>
      <c r="C176" s="12">
        <v>408</v>
      </c>
      <c r="D176" s="12">
        <v>145</v>
      </c>
      <c r="E176" s="12">
        <v>110</v>
      </c>
      <c r="F176" s="131">
        <v>-0.73</v>
      </c>
    </row>
    <row r="177" spans="1:6" ht="15">
      <c r="A177" s="1"/>
      <c r="B177" s="12">
        <v>6</v>
      </c>
      <c r="C177" s="12">
        <v>72</v>
      </c>
      <c r="D177" s="12">
        <v>57</v>
      </c>
      <c r="E177" s="12">
        <v>88</v>
      </c>
      <c r="F177" s="131">
        <v>0.22</v>
      </c>
    </row>
    <row r="178" spans="1:6" ht="15">
      <c r="A178" s="1"/>
      <c r="B178" s="12">
        <v>7</v>
      </c>
      <c r="C178" s="12">
        <v>185</v>
      </c>
      <c r="D178" s="12">
        <v>94</v>
      </c>
      <c r="E178" s="12">
        <v>89</v>
      </c>
      <c r="F178" s="131">
        <v>-0.52</v>
      </c>
    </row>
    <row r="179" spans="1:6" ht="15">
      <c r="A179" s="1"/>
      <c r="B179" s="12">
        <v>8</v>
      </c>
      <c r="C179" s="12">
        <v>899</v>
      </c>
      <c r="D179" s="12">
        <v>468</v>
      </c>
      <c r="E179" s="12">
        <v>456</v>
      </c>
      <c r="F179" s="131">
        <v>-0.49</v>
      </c>
    </row>
    <row r="180" spans="1:6" ht="15">
      <c r="A180" s="1"/>
      <c r="B180" s="12">
        <v>9</v>
      </c>
      <c r="C180" s="12">
        <v>197</v>
      </c>
      <c r="D180" s="12">
        <v>75</v>
      </c>
      <c r="E180" s="12">
        <v>95</v>
      </c>
      <c r="F180" s="131">
        <v>-0.52</v>
      </c>
    </row>
    <row r="181" spans="1:6" ht="15">
      <c r="A181" s="1"/>
      <c r="B181" s="12">
        <v>10</v>
      </c>
      <c r="C181" s="12">
        <v>23</v>
      </c>
      <c r="D181" s="12">
        <v>19</v>
      </c>
      <c r="E181" s="12">
        <v>22</v>
      </c>
      <c r="F181" s="131">
        <v>-0.04</v>
      </c>
    </row>
    <row r="182" spans="1:6" ht="15">
      <c r="A182" s="1"/>
      <c r="B182" s="12">
        <v>11</v>
      </c>
      <c r="C182" s="12">
        <v>95</v>
      </c>
      <c r="D182" s="12">
        <v>27</v>
      </c>
      <c r="E182" s="12">
        <v>28</v>
      </c>
      <c r="F182" s="131">
        <v>-0.71</v>
      </c>
    </row>
    <row r="183" spans="1:6" ht="15">
      <c r="A183" s="1"/>
      <c r="B183" s="12">
        <v>12</v>
      </c>
      <c r="C183" s="12">
        <v>43</v>
      </c>
      <c r="D183" s="12">
        <v>12</v>
      </c>
      <c r="E183" s="12">
        <v>17</v>
      </c>
      <c r="F183" s="131">
        <v>-0.6</v>
      </c>
    </row>
    <row r="184" spans="1:6" ht="15">
      <c r="A184" s="1"/>
      <c r="B184" s="12">
        <v>13</v>
      </c>
      <c r="C184" s="12">
        <v>136</v>
      </c>
      <c r="D184" s="12">
        <v>46</v>
      </c>
      <c r="E184" s="12">
        <v>68</v>
      </c>
      <c r="F184" s="131">
        <v>-0.5</v>
      </c>
    </row>
    <row r="185" spans="1:6" ht="15">
      <c r="A185" s="1"/>
      <c r="B185" s="12">
        <v>14</v>
      </c>
      <c r="C185" s="12">
        <v>211</v>
      </c>
      <c r="D185" s="12">
        <v>60</v>
      </c>
      <c r="E185" s="12">
        <v>84</v>
      </c>
      <c r="F185" s="131">
        <v>-0.6</v>
      </c>
    </row>
    <row r="186" spans="1:6" ht="15">
      <c r="A186" s="1"/>
      <c r="B186" s="12">
        <v>15</v>
      </c>
      <c r="C186" s="12">
        <v>110</v>
      </c>
      <c r="D186" s="12">
        <v>43</v>
      </c>
      <c r="E186" s="12">
        <v>39</v>
      </c>
      <c r="F186" s="131">
        <v>-0.65</v>
      </c>
    </row>
    <row r="187" spans="1:6" ht="15">
      <c r="A187" s="1"/>
      <c r="B187" s="12">
        <v>16</v>
      </c>
      <c r="C187" s="12">
        <v>22</v>
      </c>
      <c r="D187" s="12">
        <v>4</v>
      </c>
      <c r="E187" s="12">
        <v>6</v>
      </c>
      <c r="F187" s="131">
        <v>-0.73</v>
      </c>
    </row>
    <row r="188" spans="1:6" ht="15">
      <c r="A188" s="1"/>
      <c r="B188" s="12">
        <v>17</v>
      </c>
      <c r="C188" s="36">
        <v>2594</v>
      </c>
      <c r="D188" s="36">
        <v>1120</v>
      </c>
      <c r="E188" s="12">
        <v>979</v>
      </c>
      <c r="F188" s="131">
        <v>-0.62</v>
      </c>
    </row>
    <row r="189" spans="1:6" ht="15">
      <c r="A189" s="1"/>
      <c r="B189" s="12">
        <v>18</v>
      </c>
      <c r="C189" s="36">
        <v>2013</v>
      </c>
      <c r="D189" s="36">
        <v>1048</v>
      </c>
      <c r="E189" s="36">
        <v>1053</v>
      </c>
      <c r="F189" s="131">
        <v>-0.48</v>
      </c>
    </row>
    <row r="190" spans="1:6" ht="15">
      <c r="A190" s="1"/>
      <c r="B190" s="12">
        <v>19</v>
      </c>
      <c r="C190" s="12">
        <v>503</v>
      </c>
      <c r="D190" s="12">
        <v>340</v>
      </c>
      <c r="E190" s="12">
        <v>330</v>
      </c>
      <c r="F190" s="131">
        <v>-0.34</v>
      </c>
    </row>
    <row r="191" spans="1:6" ht="15">
      <c r="A191" s="1"/>
      <c r="B191" s="12">
        <v>20</v>
      </c>
      <c r="C191" s="12">
        <v>714</v>
      </c>
      <c r="D191" s="12">
        <v>433</v>
      </c>
      <c r="E191" s="12">
        <v>353</v>
      </c>
      <c r="F191" s="131">
        <v>-0.51</v>
      </c>
    </row>
    <row r="192" spans="1:6" ht="15">
      <c r="A192" s="1"/>
      <c r="B192" s="12">
        <v>21</v>
      </c>
      <c r="C192" s="12">
        <v>629</v>
      </c>
      <c r="D192" s="12">
        <v>418</v>
      </c>
      <c r="E192" s="12">
        <v>431</v>
      </c>
      <c r="F192" s="131">
        <v>-0.31</v>
      </c>
    </row>
    <row r="193" spans="1:6" ht="15">
      <c r="A193" s="1"/>
      <c r="B193" s="12">
        <v>22</v>
      </c>
      <c r="C193" s="12">
        <v>74</v>
      </c>
      <c r="D193" s="12">
        <v>7</v>
      </c>
      <c r="E193" s="12">
        <v>13</v>
      </c>
      <c r="F193" s="131">
        <v>-0.82</v>
      </c>
    </row>
    <row r="194" spans="1:6" ht="15.75" thickBot="1">
      <c r="A194" s="26"/>
      <c r="B194" s="66" t="s">
        <v>4</v>
      </c>
      <c r="C194" s="40">
        <v>11633</v>
      </c>
      <c r="D194" s="40">
        <v>6230</v>
      </c>
      <c r="E194" s="40">
        <v>6682</v>
      </c>
      <c r="F194" s="133">
        <v>-0.43</v>
      </c>
    </row>
    <row r="195" spans="1:10" s="465" customFormat="1" ht="42.75" customHeight="1">
      <c r="A195" s="559" t="s">
        <v>1110</v>
      </c>
      <c r="B195" s="559"/>
      <c r="C195" s="559"/>
      <c r="D195" s="559"/>
      <c r="E195" s="559"/>
      <c r="F195" s="559"/>
      <c r="G195" s="73"/>
      <c r="H195" s="73"/>
      <c r="I195" s="73"/>
      <c r="J195" s="73"/>
    </row>
    <row r="196" spans="1:10" ht="87.75" customHeight="1">
      <c r="A196" s="557" t="s">
        <v>1101</v>
      </c>
      <c r="B196" s="557"/>
      <c r="C196" s="557"/>
      <c r="D196" s="557"/>
      <c r="E196" s="557"/>
      <c r="F196" s="557"/>
      <c r="G196" s="257"/>
      <c r="H196" s="257"/>
      <c r="I196" s="257"/>
      <c r="J196" s="257"/>
    </row>
    <row r="197" spans="1:6" ht="15">
      <c r="A197" s="560" t="s">
        <v>25</v>
      </c>
      <c r="B197" s="560"/>
      <c r="C197" s="560"/>
      <c r="D197" s="560"/>
      <c r="E197" s="560"/>
      <c r="F197" s="560"/>
    </row>
    <row r="198" spans="1:2" ht="15">
      <c r="A198" s="469" t="s">
        <v>1034</v>
      </c>
      <c r="B198" s="469"/>
    </row>
    <row r="199" spans="7:10" ht="15">
      <c r="G199" s="73"/>
      <c r="H199" s="73"/>
      <c r="I199" s="73"/>
      <c r="J199" s="73"/>
    </row>
    <row r="200" spans="7:10" ht="135.75" customHeight="1">
      <c r="G200" s="257"/>
      <c r="H200" s="257"/>
      <c r="I200" s="257"/>
      <c r="J200" s="257"/>
    </row>
  </sheetData>
  <sheetProtection/>
  <mergeCells count="9">
    <mergeCell ref="A196:F196"/>
    <mergeCell ref="A198:B198"/>
    <mergeCell ref="A195:F195"/>
    <mergeCell ref="A1:F1"/>
    <mergeCell ref="A27:B27"/>
    <mergeCell ref="A51:C51"/>
    <mergeCell ref="A99:B99"/>
    <mergeCell ref="A123:B123"/>
    <mergeCell ref="A197:F197"/>
  </mergeCells>
  <hyperlinks>
    <hyperlink ref="A198:B198" location="Contents!A1" display="Back to contents"/>
  </hyperlink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E50"/>
  <sheetViews>
    <sheetView zoomScalePageLayoutView="0" workbookViewId="0" topLeftCell="A40">
      <selection activeCell="A50" sqref="A50:B50"/>
    </sheetView>
  </sheetViews>
  <sheetFormatPr defaultColWidth="9.140625" defaultRowHeight="15"/>
  <sheetData>
    <row r="1" spans="1:5" ht="30" customHeight="1" thickBot="1">
      <c r="A1" s="542" t="s">
        <v>567</v>
      </c>
      <c r="B1" s="542"/>
      <c r="C1" s="542"/>
      <c r="D1" s="542"/>
      <c r="E1" s="542"/>
    </row>
    <row r="2" spans="1:5" ht="24.75" thickBot="1">
      <c r="A2" s="156" t="s">
        <v>568</v>
      </c>
      <c r="B2" s="181">
        <v>2012</v>
      </c>
      <c r="C2" s="181">
        <v>2013</v>
      </c>
      <c r="D2" s="181">
        <v>2014</v>
      </c>
      <c r="E2" s="182" t="s">
        <v>29</v>
      </c>
    </row>
    <row r="3" spans="1:5" ht="15">
      <c r="A3" s="92" t="s">
        <v>4</v>
      </c>
      <c r="B3" s="36">
        <v>19363</v>
      </c>
      <c r="C3" s="36">
        <v>9784</v>
      </c>
      <c r="D3" s="36">
        <v>10814</v>
      </c>
      <c r="E3" s="13">
        <v>-0.44</v>
      </c>
    </row>
    <row r="4" spans="1:5" ht="48">
      <c r="A4" s="92" t="s">
        <v>569</v>
      </c>
      <c r="B4" s="12">
        <v>7</v>
      </c>
      <c r="C4" s="12">
        <v>3</v>
      </c>
      <c r="D4" s="12">
        <v>3</v>
      </c>
      <c r="E4" s="13">
        <v>-0.57</v>
      </c>
    </row>
    <row r="5" spans="1:5" ht="36">
      <c r="A5" s="92" t="s">
        <v>570</v>
      </c>
      <c r="B5" s="12">
        <v>51</v>
      </c>
      <c r="C5" s="12">
        <v>66</v>
      </c>
      <c r="D5" s="12">
        <v>90</v>
      </c>
      <c r="E5" s="13">
        <v>0.76</v>
      </c>
    </row>
    <row r="6" spans="1:5" ht="24">
      <c r="A6" s="92" t="s">
        <v>571</v>
      </c>
      <c r="B6" s="12">
        <v>10</v>
      </c>
      <c r="C6" s="12">
        <v>5</v>
      </c>
      <c r="D6" s="12">
        <v>1</v>
      </c>
      <c r="E6" s="13">
        <v>-0.9</v>
      </c>
    </row>
    <row r="7" spans="1:5" ht="48">
      <c r="A7" s="92" t="s">
        <v>572</v>
      </c>
      <c r="B7" s="12">
        <v>22</v>
      </c>
      <c r="C7" s="12">
        <v>14</v>
      </c>
      <c r="D7" s="12">
        <v>8</v>
      </c>
      <c r="E7" s="13">
        <v>-0.64</v>
      </c>
    </row>
    <row r="8" spans="1:5" ht="48">
      <c r="A8" s="92" t="s">
        <v>573</v>
      </c>
      <c r="B8" s="12">
        <v>1</v>
      </c>
      <c r="C8" s="12" t="s">
        <v>574</v>
      </c>
      <c r="D8" s="12" t="s">
        <v>574</v>
      </c>
      <c r="E8" s="13">
        <v>-1</v>
      </c>
    </row>
    <row r="9" spans="1:5" ht="96">
      <c r="A9" s="92" t="s">
        <v>575</v>
      </c>
      <c r="B9" s="12">
        <v>12</v>
      </c>
      <c r="C9" s="12">
        <v>4</v>
      </c>
      <c r="D9" s="12">
        <v>1</v>
      </c>
      <c r="E9" s="13">
        <v>-0.92</v>
      </c>
    </row>
    <row r="10" spans="1:5" ht="24">
      <c r="A10" s="92" t="s">
        <v>576</v>
      </c>
      <c r="B10" s="12">
        <v>114</v>
      </c>
      <c r="C10" s="12">
        <v>30</v>
      </c>
      <c r="D10" s="12">
        <v>22</v>
      </c>
      <c r="E10" s="13">
        <v>-0.81</v>
      </c>
    </row>
    <row r="11" spans="1:5" ht="24">
      <c r="A11" s="92" t="s">
        <v>577</v>
      </c>
      <c r="B11" s="12">
        <v>6</v>
      </c>
      <c r="C11" s="12" t="s">
        <v>574</v>
      </c>
      <c r="D11" s="12">
        <v>1</v>
      </c>
      <c r="E11" s="13">
        <v>-0.83</v>
      </c>
    </row>
    <row r="12" spans="1:5" ht="84">
      <c r="A12" s="92" t="s">
        <v>578</v>
      </c>
      <c r="B12" s="12">
        <v>7</v>
      </c>
      <c r="C12" s="12">
        <v>15</v>
      </c>
      <c r="D12" s="12">
        <v>12</v>
      </c>
      <c r="E12" s="13">
        <v>0.71</v>
      </c>
    </row>
    <row r="13" spans="1:5" ht="36">
      <c r="A13" s="92" t="s">
        <v>579</v>
      </c>
      <c r="B13" s="12">
        <v>59</v>
      </c>
      <c r="C13" s="12">
        <v>70</v>
      </c>
      <c r="D13" s="12">
        <v>63</v>
      </c>
      <c r="E13" s="13">
        <v>0.07</v>
      </c>
    </row>
    <row r="14" spans="1:5" ht="24">
      <c r="A14" s="92" t="s">
        <v>580</v>
      </c>
      <c r="B14" s="12" t="s">
        <v>574</v>
      </c>
      <c r="C14" s="12">
        <v>7</v>
      </c>
      <c r="D14" s="12">
        <v>7</v>
      </c>
      <c r="E14" s="12" t="s">
        <v>574</v>
      </c>
    </row>
    <row r="15" spans="1:5" ht="24">
      <c r="A15" s="92" t="s">
        <v>581</v>
      </c>
      <c r="B15" s="12">
        <v>8</v>
      </c>
      <c r="C15" s="12" t="s">
        <v>574</v>
      </c>
      <c r="D15" s="12">
        <v>2</v>
      </c>
      <c r="E15" s="13">
        <v>-0.75</v>
      </c>
    </row>
    <row r="16" spans="1:5" ht="24">
      <c r="A16" s="92" t="s">
        <v>582</v>
      </c>
      <c r="B16" s="12">
        <v>74</v>
      </c>
      <c r="C16" s="12">
        <v>47</v>
      </c>
      <c r="D16" s="12">
        <v>50</v>
      </c>
      <c r="E16" s="13">
        <v>-0.32</v>
      </c>
    </row>
    <row r="17" spans="1:5" ht="24">
      <c r="A17" s="92" t="s">
        <v>583</v>
      </c>
      <c r="B17" s="12" t="s">
        <v>574</v>
      </c>
      <c r="C17" s="12" t="s">
        <v>574</v>
      </c>
      <c r="D17" s="12">
        <v>3</v>
      </c>
      <c r="E17" s="12" t="s">
        <v>574</v>
      </c>
    </row>
    <row r="18" spans="1:5" ht="36">
      <c r="A18" s="92" t="s">
        <v>584</v>
      </c>
      <c r="B18" s="12">
        <v>353</v>
      </c>
      <c r="C18" s="12">
        <v>216</v>
      </c>
      <c r="D18" s="12">
        <v>249</v>
      </c>
      <c r="E18" s="13">
        <v>-0.29</v>
      </c>
    </row>
    <row r="19" spans="1:5" ht="48">
      <c r="A19" s="92" t="s">
        <v>585</v>
      </c>
      <c r="B19" s="12">
        <v>6</v>
      </c>
      <c r="C19" s="12">
        <v>5</v>
      </c>
      <c r="D19" s="12">
        <v>12</v>
      </c>
      <c r="E19" s="13">
        <v>1</v>
      </c>
    </row>
    <row r="20" spans="1:5" ht="108">
      <c r="A20" s="92" t="s">
        <v>586</v>
      </c>
      <c r="B20" s="12">
        <v>30</v>
      </c>
      <c r="C20" s="12">
        <v>10</v>
      </c>
      <c r="D20" s="12">
        <v>20</v>
      </c>
      <c r="E20" s="13">
        <v>-0.33</v>
      </c>
    </row>
    <row r="21" spans="1:5" ht="24">
      <c r="A21" s="92" t="s">
        <v>587</v>
      </c>
      <c r="B21" s="12" t="s">
        <v>574</v>
      </c>
      <c r="C21" s="12">
        <v>8</v>
      </c>
      <c r="D21" s="12" t="s">
        <v>574</v>
      </c>
      <c r="E21" s="12" t="s">
        <v>574</v>
      </c>
    </row>
    <row r="22" spans="1:5" ht="24">
      <c r="A22" s="92" t="s">
        <v>588</v>
      </c>
      <c r="B22" s="12">
        <v>301</v>
      </c>
      <c r="C22" s="12">
        <v>226</v>
      </c>
      <c r="D22" s="12">
        <v>149</v>
      </c>
      <c r="E22" s="13">
        <v>-0.5</v>
      </c>
    </row>
    <row r="23" spans="1:5" ht="48">
      <c r="A23" s="92" t="s">
        <v>589</v>
      </c>
      <c r="B23" s="12">
        <v>17</v>
      </c>
      <c r="C23" s="12">
        <v>2</v>
      </c>
      <c r="D23" s="12">
        <v>1</v>
      </c>
      <c r="E23" s="13">
        <v>-0.94</v>
      </c>
    </row>
    <row r="24" spans="1:5" ht="36">
      <c r="A24" s="92" t="s">
        <v>590</v>
      </c>
      <c r="B24" s="12">
        <v>101</v>
      </c>
      <c r="C24" s="12">
        <v>59</v>
      </c>
      <c r="D24" s="12">
        <v>49</v>
      </c>
      <c r="E24" s="13">
        <v>-0.51</v>
      </c>
    </row>
    <row r="25" spans="1:5" ht="36">
      <c r="A25" s="92" t="s">
        <v>591</v>
      </c>
      <c r="B25" s="12">
        <v>122</v>
      </c>
      <c r="C25" s="12">
        <v>54</v>
      </c>
      <c r="D25" s="12">
        <v>61</v>
      </c>
      <c r="E25" s="13">
        <v>-0.5</v>
      </c>
    </row>
    <row r="26" spans="1:5" ht="36">
      <c r="A26" s="92" t="s">
        <v>592</v>
      </c>
      <c r="B26" s="36">
        <v>9203</v>
      </c>
      <c r="C26" s="36">
        <v>3415</v>
      </c>
      <c r="D26" s="36">
        <v>3304</v>
      </c>
      <c r="E26" s="13">
        <v>-0.64</v>
      </c>
    </row>
    <row r="27" spans="1:5" ht="72">
      <c r="A27" s="92" t="s">
        <v>593</v>
      </c>
      <c r="B27" s="12">
        <v>241</v>
      </c>
      <c r="C27" s="12">
        <v>81</v>
      </c>
      <c r="D27" s="12">
        <v>80</v>
      </c>
      <c r="E27" s="13">
        <v>-0.67</v>
      </c>
    </row>
    <row r="28" spans="1:5" ht="24">
      <c r="A28" s="92" t="s">
        <v>594</v>
      </c>
      <c r="B28" s="12">
        <v>1</v>
      </c>
      <c r="C28" s="12" t="s">
        <v>574</v>
      </c>
      <c r="D28" s="12">
        <v>4</v>
      </c>
      <c r="E28" s="13">
        <v>3</v>
      </c>
    </row>
    <row r="29" spans="1:5" ht="36">
      <c r="A29" s="92" t="s">
        <v>595</v>
      </c>
      <c r="B29" s="12">
        <v>70</v>
      </c>
      <c r="C29" s="12">
        <v>34</v>
      </c>
      <c r="D29" s="12">
        <v>32</v>
      </c>
      <c r="E29" s="13">
        <v>-0.54</v>
      </c>
    </row>
    <row r="30" spans="1:5" ht="24">
      <c r="A30" s="92" t="s">
        <v>596</v>
      </c>
      <c r="B30" s="12">
        <v>14</v>
      </c>
      <c r="C30" s="12">
        <v>4</v>
      </c>
      <c r="D30" s="12">
        <v>8</v>
      </c>
      <c r="E30" s="13">
        <v>-0.43</v>
      </c>
    </row>
    <row r="31" spans="1:5" ht="24">
      <c r="A31" s="92" t="s">
        <v>597</v>
      </c>
      <c r="B31" s="12">
        <v>15</v>
      </c>
      <c r="C31" s="12">
        <v>1</v>
      </c>
      <c r="D31" s="12" t="s">
        <v>574</v>
      </c>
      <c r="E31" s="13">
        <v>-1</v>
      </c>
    </row>
    <row r="32" spans="1:5" ht="36">
      <c r="A32" s="92" t="s">
        <v>598</v>
      </c>
      <c r="B32" s="12">
        <v>2</v>
      </c>
      <c r="C32" s="12" t="s">
        <v>574</v>
      </c>
      <c r="D32" s="12" t="s">
        <v>574</v>
      </c>
      <c r="E32" s="13">
        <v>-1</v>
      </c>
    </row>
    <row r="33" spans="1:5" ht="24">
      <c r="A33" s="92" t="s">
        <v>599</v>
      </c>
      <c r="B33" s="12">
        <v>841</v>
      </c>
      <c r="C33" s="12">
        <v>352</v>
      </c>
      <c r="D33" s="12">
        <v>429</v>
      </c>
      <c r="E33" s="13">
        <v>-0.49</v>
      </c>
    </row>
    <row r="34" spans="1:5" ht="24">
      <c r="A34" s="92" t="s">
        <v>600</v>
      </c>
      <c r="B34" s="12">
        <v>462</v>
      </c>
      <c r="C34" s="12">
        <v>399</v>
      </c>
      <c r="D34" s="12">
        <v>625</v>
      </c>
      <c r="E34" s="13">
        <v>0.35</v>
      </c>
    </row>
    <row r="35" spans="1:5" ht="36">
      <c r="A35" s="92" t="s">
        <v>601</v>
      </c>
      <c r="B35" s="36">
        <v>1636</v>
      </c>
      <c r="C35" s="12">
        <v>744</v>
      </c>
      <c r="D35" s="12">
        <v>860</v>
      </c>
      <c r="E35" s="13">
        <v>-0.47</v>
      </c>
    </row>
    <row r="36" spans="1:5" ht="84">
      <c r="A36" s="92" t="s">
        <v>602</v>
      </c>
      <c r="B36" s="12">
        <v>22</v>
      </c>
      <c r="C36" s="12">
        <v>6</v>
      </c>
      <c r="D36" s="12">
        <v>1</v>
      </c>
      <c r="E36" s="13">
        <v>-0.95</v>
      </c>
    </row>
    <row r="37" spans="1:5" ht="72">
      <c r="A37" s="92" t="s">
        <v>603</v>
      </c>
      <c r="B37" s="36">
        <v>2601</v>
      </c>
      <c r="C37" s="36">
        <v>1057</v>
      </c>
      <c r="D37" s="36">
        <v>1374</v>
      </c>
      <c r="E37" s="13">
        <v>-0.47</v>
      </c>
    </row>
    <row r="38" spans="1:5" ht="15">
      <c r="A38" s="92" t="s">
        <v>604</v>
      </c>
      <c r="B38" s="12">
        <v>2</v>
      </c>
      <c r="C38" s="12">
        <v>1</v>
      </c>
      <c r="D38" s="12">
        <v>3</v>
      </c>
      <c r="E38" s="13">
        <v>0.5</v>
      </c>
    </row>
    <row r="39" spans="1:5" ht="36">
      <c r="A39" s="92" t="s">
        <v>605</v>
      </c>
      <c r="B39" s="12">
        <v>84</v>
      </c>
      <c r="C39" s="12">
        <v>28</v>
      </c>
      <c r="D39" s="12">
        <v>41</v>
      </c>
      <c r="E39" s="13">
        <v>-0.51</v>
      </c>
    </row>
    <row r="40" spans="1:5" ht="36">
      <c r="A40" s="92" t="s">
        <v>606</v>
      </c>
      <c r="B40" s="12">
        <v>43</v>
      </c>
      <c r="C40" s="12" t="s">
        <v>574</v>
      </c>
      <c r="D40" s="12" t="s">
        <v>574</v>
      </c>
      <c r="E40" s="13">
        <v>-1</v>
      </c>
    </row>
    <row r="41" spans="1:5" ht="36">
      <c r="A41" s="92" t="s">
        <v>607</v>
      </c>
      <c r="B41" s="12">
        <v>887</v>
      </c>
      <c r="C41" s="12">
        <v>748</v>
      </c>
      <c r="D41" s="12">
        <v>762</v>
      </c>
      <c r="E41" s="13">
        <v>-0.14</v>
      </c>
    </row>
    <row r="42" spans="1:5" ht="48">
      <c r="A42" s="92" t="s">
        <v>608</v>
      </c>
      <c r="B42" s="36">
        <v>1766</v>
      </c>
      <c r="C42" s="36">
        <v>1980</v>
      </c>
      <c r="D42" s="36">
        <v>2363</v>
      </c>
      <c r="E42" s="13">
        <v>0.34</v>
      </c>
    </row>
    <row r="43" spans="1:5" ht="24">
      <c r="A43" s="92" t="s">
        <v>609</v>
      </c>
      <c r="B43" s="12">
        <v>18</v>
      </c>
      <c r="C43" s="12">
        <v>12</v>
      </c>
      <c r="D43" s="12">
        <v>16</v>
      </c>
      <c r="E43" s="13">
        <v>-0.11</v>
      </c>
    </row>
    <row r="44" spans="1:5" ht="36">
      <c r="A44" s="92" t="s">
        <v>610</v>
      </c>
      <c r="B44" s="12">
        <v>1</v>
      </c>
      <c r="C44" s="12">
        <v>1</v>
      </c>
      <c r="D44" s="12" t="s">
        <v>574</v>
      </c>
      <c r="E44" s="13">
        <v>-1</v>
      </c>
    </row>
    <row r="45" spans="1:5" ht="24">
      <c r="A45" s="92" t="s">
        <v>611</v>
      </c>
      <c r="B45" s="12">
        <v>49</v>
      </c>
      <c r="C45" s="12">
        <v>27</v>
      </c>
      <c r="D45" s="12">
        <v>34</v>
      </c>
      <c r="E45" s="13">
        <v>-0.31</v>
      </c>
    </row>
    <row r="46" spans="1:5" ht="60.75" thickBot="1">
      <c r="A46" s="156" t="s">
        <v>612</v>
      </c>
      <c r="B46" s="56">
        <v>104</v>
      </c>
      <c r="C46" s="56">
        <v>53</v>
      </c>
      <c r="D46" s="56">
        <v>74</v>
      </c>
      <c r="E46" s="158">
        <v>-0.29</v>
      </c>
    </row>
    <row r="47" ht="15">
      <c r="A47" s="41" t="s">
        <v>613</v>
      </c>
    </row>
    <row r="48" ht="15">
      <c r="A48" s="41" t="s">
        <v>356</v>
      </c>
    </row>
    <row r="50" spans="1:2" ht="15">
      <c r="A50" s="469" t="s">
        <v>1034</v>
      </c>
      <c r="B50" s="469"/>
    </row>
  </sheetData>
  <sheetProtection/>
  <mergeCells count="2">
    <mergeCell ref="A1:E1"/>
    <mergeCell ref="A50:B50"/>
  </mergeCells>
  <hyperlinks>
    <hyperlink ref="A50:B50" location="Contents!A1" display="Back to contents"/>
  </hyperlink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K33"/>
  <sheetViews>
    <sheetView zoomScalePageLayoutView="0" workbookViewId="0" topLeftCell="A13">
      <selection activeCell="A33" sqref="A33:B33"/>
    </sheetView>
  </sheetViews>
  <sheetFormatPr defaultColWidth="9.140625" defaultRowHeight="15"/>
  <sheetData>
    <row r="1" spans="1:11" ht="15.75" thickBot="1">
      <c r="A1" s="475" t="s">
        <v>614</v>
      </c>
      <c r="B1" s="475"/>
      <c r="C1" s="475"/>
      <c r="D1" s="475"/>
      <c r="E1" s="475"/>
      <c r="F1" s="475"/>
      <c r="G1" s="475"/>
      <c r="H1" s="475"/>
      <c r="I1" s="475"/>
      <c r="J1" s="475"/>
      <c r="K1" s="475"/>
    </row>
    <row r="2" spans="1:11" ht="15.75" thickBot="1">
      <c r="A2" s="121"/>
      <c r="B2" s="32">
        <v>2006</v>
      </c>
      <c r="C2" s="32">
        <v>2007</v>
      </c>
      <c r="D2" s="32">
        <v>2008</v>
      </c>
      <c r="E2" s="32">
        <v>2009</v>
      </c>
      <c r="F2" s="32">
        <v>2010</v>
      </c>
      <c r="G2" s="32">
        <v>2011</v>
      </c>
      <c r="H2" s="32">
        <v>2012</v>
      </c>
      <c r="I2" s="32">
        <v>2013</v>
      </c>
      <c r="J2" s="32">
        <v>2014</v>
      </c>
      <c r="K2" s="32">
        <v>2015</v>
      </c>
    </row>
    <row r="3" spans="1:11" ht="15">
      <c r="A3" s="48" t="s">
        <v>615</v>
      </c>
      <c r="B3" s="51"/>
      <c r="C3" s="51"/>
      <c r="D3" s="51"/>
      <c r="E3" s="51"/>
      <c r="F3" s="51"/>
      <c r="G3" s="51"/>
      <c r="H3" s="51"/>
      <c r="I3" s="51"/>
      <c r="J3" s="51"/>
      <c r="K3" s="51"/>
    </row>
    <row r="4" spans="1:11" ht="15">
      <c r="A4" s="92" t="s">
        <v>4</v>
      </c>
      <c r="B4" s="36">
        <v>1777</v>
      </c>
      <c r="C4" s="36">
        <v>1888</v>
      </c>
      <c r="D4" s="36">
        <v>1676</v>
      </c>
      <c r="E4" s="36">
        <v>1619</v>
      </c>
      <c r="F4" s="36">
        <v>1688</v>
      </c>
      <c r="G4" s="36">
        <v>1583</v>
      </c>
      <c r="H4" s="36">
        <v>1665</v>
      </c>
      <c r="I4" s="36">
        <v>1530</v>
      </c>
      <c r="J4" s="36">
        <v>1180</v>
      </c>
      <c r="K4" s="12">
        <v>519</v>
      </c>
    </row>
    <row r="5" spans="1:11" ht="24">
      <c r="A5" s="18" t="s">
        <v>6</v>
      </c>
      <c r="B5" s="36">
        <v>1539</v>
      </c>
      <c r="C5" s="36">
        <v>1640</v>
      </c>
      <c r="D5" s="36">
        <v>1464</v>
      </c>
      <c r="E5" s="36">
        <v>1373</v>
      </c>
      <c r="F5" s="36">
        <v>1455</v>
      </c>
      <c r="G5" s="36">
        <v>1410</v>
      </c>
      <c r="H5" s="36">
        <v>1484</v>
      </c>
      <c r="I5" s="36">
        <v>1350</v>
      </c>
      <c r="J5" s="36">
        <v>1011</v>
      </c>
      <c r="K5" s="12">
        <v>409</v>
      </c>
    </row>
    <row r="6" spans="1:11" ht="36">
      <c r="A6" s="18" t="s">
        <v>60</v>
      </c>
      <c r="B6" s="12">
        <v>85</v>
      </c>
      <c r="C6" s="12">
        <v>99</v>
      </c>
      <c r="D6" s="12">
        <v>93</v>
      </c>
      <c r="E6" s="12">
        <v>88</v>
      </c>
      <c r="F6" s="12">
        <v>71</v>
      </c>
      <c r="G6" s="12">
        <v>42</v>
      </c>
      <c r="H6" s="12">
        <v>42</v>
      </c>
      <c r="I6" s="12">
        <v>48</v>
      </c>
      <c r="J6" s="12">
        <v>40</v>
      </c>
      <c r="K6" s="12">
        <v>37</v>
      </c>
    </row>
    <row r="7" spans="1:11" ht="24">
      <c r="A7" s="18" t="s">
        <v>40</v>
      </c>
      <c r="B7" s="12">
        <v>68</v>
      </c>
      <c r="C7" s="12">
        <v>60</v>
      </c>
      <c r="D7" s="12">
        <v>50</v>
      </c>
      <c r="E7" s="12">
        <v>75</v>
      </c>
      <c r="F7" s="12">
        <v>55</v>
      </c>
      <c r="G7" s="12">
        <v>64</v>
      </c>
      <c r="H7" s="12">
        <v>58</v>
      </c>
      <c r="I7" s="12">
        <v>56</v>
      </c>
      <c r="J7" s="12">
        <v>65</v>
      </c>
      <c r="K7" s="12">
        <v>36</v>
      </c>
    </row>
    <row r="8" spans="1:11" ht="24">
      <c r="A8" s="18" t="s">
        <v>41</v>
      </c>
      <c r="B8" s="12">
        <v>14</v>
      </c>
      <c r="C8" s="12">
        <v>11</v>
      </c>
      <c r="D8" s="12">
        <v>10</v>
      </c>
      <c r="E8" s="12">
        <v>8</v>
      </c>
      <c r="F8" s="12">
        <v>10</v>
      </c>
      <c r="G8" s="12">
        <v>6</v>
      </c>
      <c r="H8" s="12">
        <v>2</v>
      </c>
      <c r="I8" s="12">
        <v>6</v>
      </c>
      <c r="J8" s="12">
        <v>0</v>
      </c>
      <c r="K8" s="12">
        <v>5</v>
      </c>
    </row>
    <row r="9" spans="1:11" ht="36">
      <c r="A9" s="18" t="s">
        <v>42</v>
      </c>
      <c r="B9" s="12">
        <v>58</v>
      </c>
      <c r="C9" s="12">
        <v>73</v>
      </c>
      <c r="D9" s="12">
        <v>56</v>
      </c>
      <c r="E9" s="12">
        <v>68</v>
      </c>
      <c r="F9" s="12">
        <v>85</v>
      </c>
      <c r="G9" s="12">
        <v>54</v>
      </c>
      <c r="H9" s="12">
        <v>68</v>
      </c>
      <c r="I9" s="12">
        <v>68</v>
      </c>
      <c r="J9" s="12">
        <v>61</v>
      </c>
      <c r="K9" s="12">
        <v>31</v>
      </c>
    </row>
    <row r="10" spans="1:11" ht="24">
      <c r="A10" s="18" t="s">
        <v>43</v>
      </c>
      <c r="B10" s="12">
        <v>7</v>
      </c>
      <c r="C10" s="12">
        <v>5</v>
      </c>
      <c r="D10" s="12">
        <v>2</v>
      </c>
      <c r="E10" s="12">
        <v>6</v>
      </c>
      <c r="F10" s="12">
        <v>9</v>
      </c>
      <c r="G10" s="12">
        <v>7</v>
      </c>
      <c r="H10" s="12">
        <v>11</v>
      </c>
      <c r="I10" s="12">
        <v>2</v>
      </c>
      <c r="J10" s="12">
        <v>3</v>
      </c>
      <c r="K10" s="12">
        <v>1</v>
      </c>
    </row>
    <row r="11" spans="1:11" ht="15">
      <c r="A11" s="18" t="s">
        <v>21</v>
      </c>
      <c r="B11" s="12">
        <v>6</v>
      </c>
      <c r="C11" s="12">
        <v>0</v>
      </c>
      <c r="D11" s="12">
        <v>1</v>
      </c>
      <c r="E11" s="12">
        <v>1</v>
      </c>
      <c r="F11" s="12">
        <v>3</v>
      </c>
      <c r="G11" s="12">
        <v>0</v>
      </c>
      <c r="H11" s="12">
        <v>0</v>
      </c>
      <c r="I11" s="12">
        <v>0</v>
      </c>
      <c r="J11" s="12">
        <v>0</v>
      </c>
      <c r="K11" s="12">
        <v>0</v>
      </c>
    </row>
    <row r="12" spans="1:11" ht="15">
      <c r="A12" s="48" t="s">
        <v>616</v>
      </c>
      <c r="B12" s="47"/>
      <c r="C12" s="47"/>
      <c r="D12" s="47"/>
      <c r="E12" s="47"/>
      <c r="F12" s="47"/>
      <c r="G12" s="47"/>
      <c r="H12" s="47"/>
      <c r="I12" s="47"/>
      <c r="J12" s="47"/>
      <c r="K12" s="47"/>
    </row>
    <row r="13" spans="1:11" ht="15">
      <c r="A13" s="92" t="s">
        <v>4</v>
      </c>
      <c r="B13" s="36">
        <v>2702</v>
      </c>
      <c r="C13" s="36">
        <v>2911</v>
      </c>
      <c r="D13" s="36">
        <v>2875</v>
      </c>
      <c r="E13" s="36">
        <v>2859</v>
      </c>
      <c r="F13" s="36">
        <v>2648</v>
      </c>
      <c r="G13" s="36">
        <v>2695</v>
      </c>
      <c r="H13" s="36">
        <v>2599</v>
      </c>
      <c r="I13" s="36">
        <v>1561</v>
      </c>
      <c r="J13" s="36">
        <v>1324</v>
      </c>
      <c r="K13" s="12">
        <v>560</v>
      </c>
    </row>
    <row r="14" spans="1:11" ht="24">
      <c r="A14" s="18" t="s">
        <v>6</v>
      </c>
      <c r="B14" s="36">
        <v>2387</v>
      </c>
      <c r="C14" s="36">
        <v>2597</v>
      </c>
      <c r="D14" s="36">
        <v>2562</v>
      </c>
      <c r="E14" s="36">
        <v>2521</v>
      </c>
      <c r="F14" s="36">
        <v>2376</v>
      </c>
      <c r="G14" s="36">
        <v>2443</v>
      </c>
      <c r="H14" s="36">
        <v>2403</v>
      </c>
      <c r="I14" s="36">
        <v>1373</v>
      </c>
      <c r="J14" s="36">
        <v>1171</v>
      </c>
      <c r="K14" s="12">
        <v>435</v>
      </c>
    </row>
    <row r="15" spans="1:11" ht="36">
      <c r="A15" s="18" t="s">
        <v>60</v>
      </c>
      <c r="B15" s="12">
        <v>162</v>
      </c>
      <c r="C15" s="12">
        <v>152</v>
      </c>
      <c r="D15" s="12">
        <v>164</v>
      </c>
      <c r="E15" s="12">
        <v>172</v>
      </c>
      <c r="F15" s="12">
        <v>119</v>
      </c>
      <c r="G15" s="12">
        <v>75</v>
      </c>
      <c r="H15" s="12">
        <v>58</v>
      </c>
      <c r="I15" s="12">
        <v>49</v>
      </c>
      <c r="J15" s="12">
        <v>28</v>
      </c>
      <c r="K15" s="12">
        <v>35</v>
      </c>
    </row>
    <row r="16" spans="1:11" ht="24">
      <c r="A16" s="18" t="s">
        <v>40</v>
      </c>
      <c r="B16" s="12">
        <v>81</v>
      </c>
      <c r="C16" s="12">
        <v>75</v>
      </c>
      <c r="D16" s="12">
        <v>68</v>
      </c>
      <c r="E16" s="12">
        <v>85</v>
      </c>
      <c r="F16" s="12">
        <v>70</v>
      </c>
      <c r="G16" s="12">
        <v>53</v>
      </c>
      <c r="H16" s="12">
        <v>55</v>
      </c>
      <c r="I16" s="12">
        <v>42</v>
      </c>
      <c r="J16" s="12">
        <v>42</v>
      </c>
      <c r="K16" s="12">
        <v>36</v>
      </c>
    </row>
    <row r="17" spans="1:11" ht="24">
      <c r="A17" s="18" t="s">
        <v>41</v>
      </c>
      <c r="B17" s="12">
        <v>37</v>
      </c>
      <c r="C17" s="12">
        <v>49</v>
      </c>
      <c r="D17" s="12">
        <v>38</v>
      </c>
      <c r="E17" s="12">
        <v>36</v>
      </c>
      <c r="F17" s="12">
        <v>19</v>
      </c>
      <c r="G17" s="12">
        <v>23</v>
      </c>
      <c r="H17" s="12">
        <v>21</v>
      </c>
      <c r="I17" s="12">
        <v>8</v>
      </c>
      <c r="J17" s="12">
        <v>5</v>
      </c>
      <c r="K17" s="12">
        <v>4</v>
      </c>
    </row>
    <row r="18" spans="1:11" ht="36">
      <c r="A18" s="18" t="s">
        <v>42</v>
      </c>
      <c r="B18" s="12">
        <v>14</v>
      </c>
      <c r="C18" s="12">
        <v>23</v>
      </c>
      <c r="D18" s="12">
        <v>31</v>
      </c>
      <c r="E18" s="12">
        <v>36</v>
      </c>
      <c r="F18" s="12">
        <v>41</v>
      </c>
      <c r="G18" s="12">
        <v>86</v>
      </c>
      <c r="H18" s="12">
        <v>56</v>
      </c>
      <c r="I18" s="12">
        <v>84</v>
      </c>
      <c r="J18" s="12">
        <v>75</v>
      </c>
      <c r="K18" s="12">
        <v>41</v>
      </c>
    </row>
    <row r="19" spans="1:11" ht="24">
      <c r="A19" s="18" t="s">
        <v>43</v>
      </c>
      <c r="B19" s="12">
        <v>8</v>
      </c>
      <c r="C19" s="12">
        <v>8</v>
      </c>
      <c r="D19" s="12">
        <v>6</v>
      </c>
      <c r="E19" s="12">
        <v>7</v>
      </c>
      <c r="F19" s="12">
        <v>19</v>
      </c>
      <c r="G19" s="12">
        <v>14</v>
      </c>
      <c r="H19" s="12">
        <v>3</v>
      </c>
      <c r="I19" s="12">
        <v>4</v>
      </c>
      <c r="J19" s="12">
        <v>2</v>
      </c>
      <c r="K19" s="12">
        <v>8</v>
      </c>
    </row>
    <row r="20" spans="1:11" ht="15">
      <c r="A20" s="18" t="s">
        <v>21</v>
      </c>
      <c r="B20" s="12">
        <v>13</v>
      </c>
      <c r="C20" s="12">
        <v>7</v>
      </c>
      <c r="D20" s="12">
        <v>6</v>
      </c>
      <c r="E20" s="12">
        <v>2</v>
      </c>
      <c r="F20" s="12">
        <v>4</v>
      </c>
      <c r="G20" s="12">
        <v>1</v>
      </c>
      <c r="H20" s="12">
        <v>3</v>
      </c>
      <c r="I20" s="12">
        <v>1</v>
      </c>
      <c r="J20" s="12">
        <v>1</v>
      </c>
      <c r="K20" s="12">
        <v>1</v>
      </c>
    </row>
    <row r="21" spans="1:11" ht="15">
      <c r="A21" s="48" t="s">
        <v>617</v>
      </c>
      <c r="B21" s="47"/>
      <c r="C21" s="47"/>
      <c r="D21" s="47"/>
      <c r="E21" s="47"/>
      <c r="F21" s="47"/>
      <c r="G21" s="47"/>
      <c r="H21" s="47"/>
      <c r="I21" s="47"/>
      <c r="J21" s="47"/>
      <c r="K21" s="47"/>
    </row>
    <row r="22" spans="1:11" ht="15">
      <c r="A22" s="92" t="s">
        <v>4</v>
      </c>
      <c r="B22" s="36">
        <v>7410</v>
      </c>
      <c r="C22" s="36">
        <v>7551</v>
      </c>
      <c r="D22" s="36">
        <v>6883</v>
      </c>
      <c r="E22" s="36">
        <v>6603</v>
      </c>
      <c r="F22" s="36">
        <v>6151</v>
      </c>
      <c r="G22" s="36">
        <v>5983</v>
      </c>
      <c r="H22" s="36">
        <v>6057</v>
      </c>
      <c r="I22" s="12">
        <v>988</v>
      </c>
      <c r="J22" s="12">
        <v>757</v>
      </c>
      <c r="K22" s="12">
        <v>868</v>
      </c>
    </row>
    <row r="23" spans="1:11" ht="24">
      <c r="A23" s="18" t="s">
        <v>6</v>
      </c>
      <c r="B23" s="36">
        <v>6347</v>
      </c>
      <c r="C23" s="36">
        <v>6486</v>
      </c>
      <c r="D23" s="36">
        <v>5956</v>
      </c>
      <c r="E23" s="36">
        <v>5694</v>
      </c>
      <c r="F23" s="36">
        <v>5165</v>
      </c>
      <c r="G23" s="36">
        <v>5118</v>
      </c>
      <c r="H23" s="36">
        <v>5226</v>
      </c>
      <c r="I23" s="12">
        <v>432</v>
      </c>
      <c r="J23" s="12">
        <v>214</v>
      </c>
      <c r="K23" s="12">
        <v>223</v>
      </c>
    </row>
    <row r="24" spans="1:11" ht="36">
      <c r="A24" s="18" t="s">
        <v>60</v>
      </c>
      <c r="B24" s="12">
        <v>452</v>
      </c>
      <c r="C24" s="12">
        <v>441</v>
      </c>
      <c r="D24" s="12">
        <v>404</v>
      </c>
      <c r="E24" s="12">
        <v>389</v>
      </c>
      <c r="F24" s="12">
        <v>328</v>
      </c>
      <c r="G24" s="12">
        <v>269</v>
      </c>
      <c r="H24" s="12">
        <v>229</v>
      </c>
      <c r="I24" s="12">
        <v>159</v>
      </c>
      <c r="J24" s="12">
        <v>174</v>
      </c>
      <c r="K24" s="12">
        <v>243</v>
      </c>
    </row>
    <row r="25" spans="1:11" ht="24">
      <c r="A25" s="18" t="s">
        <v>40</v>
      </c>
      <c r="B25" s="12">
        <v>242</v>
      </c>
      <c r="C25" s="12">
        <v>241</v>
      </c>
      <c r="D25" s="12">
        <v>225</v>
      </c>
      <c r="E25" s="12">
        <v>199</v>
      </c>
      <c r="F25" s="12">
        <v>225</v>
      </c>
      <c r="G25" s="12">
        <v>177</v>
      </c>
      <c r="H25" s="12">
        <v>190</v>
      </c>
      <c r="I25" s="12">
        <v>185</v>
      </c>
      <c r="J25" s="12">
        <v>119</v>
      </c>
      <c r="K25" s="12">
        <v>158</v>
      </c>
    </row>
    <row r="26" spans="1:11" ht="24">
      <c r="A26" s="18" t="s">
        <v>41</v>
      </c>
      <c r="B26" s="12">
        <v>272</v>
      </c>
      <c r="C26" s="12">
        <v>316</v>
      </c>
      <c r="D26" s="12">
        <v>236</v>
      </c>
      <c r="E26" s="12">
        <v>239</v>
      </c>
      <c r="F26" s="12">
        <v>337</v>
      </c>
      <c r="G26" s="12">
        <v>317</v>
      </c>
      <c r="H26" s="12">
        <v>291</v>
      </c>
      <c r="I26" s="12">
        <v>80</v>
      </c>
      <c r="J26" s="12">
        <v>77</v>
      </c>
      <c r="K26" s="12">
        <v>93</v>
      </c>
    </row>
    <row r="27" spans="1:11" ht="36">
      <c r="A27" s="18" t="s">
        <v>42</v>
      </c>
      <c r="B27" s="12">
        <v>30</v>
      </c>
      <c r="C27" s="12">
        <v>33</v>
      </c>
      <c r="D27" s="12">
        <v>19</v>
      </c>
      <c r="E27" s="12">
        <v>40</v>
      </c>
      <c r="F27" s="12">
        <v>50</v>
      </c>
      <c r="G27" s="12">
        <v>73</v>
      </c>
      <c r="H27" s="12">
        <v>79</v>
      </c>
      <c r="I27" s="12">
        <v>104</v>
      </c>
      <c r="J27" s="12">
        <v>149</v>
      </c>
      <c r="K27" s="12">
        <v>133</v>
      </c>
    </row>
    <row r="28" spans="1:11" ht="24">
      <c r="A28" s="18" t="s">
        <v>43</v>
      </c>
      <c r="B28" s="12">
        <v>41</v>
      </c>
      <c r="C28" s="12">
        <v>27</v>
      </c>
      <c r="D28" s="12">
        <v>26</v>
      </c>
      <c r="E28" s="12">
        <v>37</v>
      </c>
      <c r="F28" s="12">
        <v>32</v>
      </c>
      <c r="G28" s="12">
        <v>25</v>
      </c>
      <c r="H28" s="12">
        <v>36</v>
      </c>
      <c r="I28" s="12">
        <v>26</v>
      </c>
      <c r="J28" s="12">
        <v>24</v>
      </c>
      <c r="K28" s="12">
        <v>17</v>
      </c>
    </row>
    <row r="29" spans="1:11" ht="15.75" thickBot="1">
      <c r="A29" s="18" t="s">
        <v>21</v>
      </c>
      <c r="B29" s="12">
        <v>26</v>
      </c>
      <c r="C29" s="12">
        <v>7</v>
      </c>
      <c r="D29" s="12">
        <v>17</v>
      </c>
      <c r="E29" s="12">
        <v>5</v>
      </c>
      <c r="F29" s="12">
        <v>14</v>
      </c>
      <c r="G29" s="12">
        <v>4</v>
      </c>
      <c r="H29" s="12">
        <v>6</v>
      </c>
      <c r="I29" s="12">
        <v>2</v>
      </c>
      <c r="J29" s="12">
        <v>0</v>
      </c>
      <c r="K29" s="12">
        <v>1</v>
      </c>
    </row>
    <row r="30" spans="1:11" ht="15">
      <c r="A30" s="543" t="s">
        <v>45</v>
      </c>
      <c r="B30" s="543"/>
      <c r="C30" s="543"/>
      <c r="D30" s="543"/>
      <c r="E30" s="543"/>
      <c r="F30" s="543"/>
      <c r="G30" s="543"/>
      <c r="H30" s="543"/>
      <c r="I30" s="543"/>
      <c r="J30" s="543"/>
      <c r="K30" s="543"/>
    </row>
    <row r="31" spans="1:11" ht="24" customHeight="1">
      <c r="A31" s="497" t="s">
        <v>618</v>
      </c>
      <c r="B31" s="497"/>
      <c r="C31" s="497"/>
      <c r="D31" s="497"/>
      <c r="E31" s="497"/>
      <c r="F31" s="497"/>
      <c r="G31" s="497"/>
      <c r="H31" s="497"/>
      <c r="I31" s="497"/>
      <c r="J31" s="497"/>
      <c r="K31" s="497"/>
    </row>
    <row r="33" spans="1:2" ht="15">
      <c r="A33" s="469" t="s">
        <v>1034</v>
      </c>
      <c r="B33" s="469"/>
    </row>
  </sheetData>
  <sheetProtection/>
  <mergeCells count="4">
    <mergeCell ref="A1:K1"/>
    <mergeCell ref="A30:K30"/>
    <mergeCell ref="A31:K31"/>
    <mergeCell ref="A33:B33"/>
  </mergeCells>
  <hyperlinks>
    <hyperlink ref="A33:B33" location="Contents!A1" display="Back to contents"/>
  </hyperlink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J248"/>
  <sheetViews>
    <sheetView zoomScalePageLayoutView="0" workbookViewId="0" topLeftCell="A121">
      <selection activeCell="B161" sqref="B161"/>
    </sheetView>
  </sheetViews>
  <sheetFormatPr defaultColWidth="9.140625" defaultRowHeight="15"/>
  <sheetData>
    <row r="1" spans="1:10" ht="15.75" thickBot="1">
      <c r="A1" s="466" t="s">
        <v>619</v>
      </c>
      <c r="B1" s="466"/>
      <c r="C1" s="466"/>
      <c r="D1" s="466"/>
      <c r="E1" s="466"/>
      <c r="F1" s="466"/>
      <c r="G1" s="466"/>
      <c r="H1" s="466"/>
      <c r="I1" s="466"/>
      <c r="J1" s="466"/>
    </row>
    <row r="2" spans="1:10" ht="36.75" thickBot="1">
      <c r="A2" s="93" t="s">
        <v>620</v>
      </c>
      <c r="B2" s="93" t="s">
        <v>58</v>
      </c>
      <c r="C2" s="116" t="s">
        <v>43</v>
      </c>
      <c r="D2" s="116" t="s">
        <v>41</v>
      </c>
      <c r="E2" s="116" t="s">
        <v>40</v>
      </c>
      <c r="F2" s="116" t="s">
        <v>60</v>
      </c>
      <c r="G2" s="116" t="s">
        <v>6</v>
      </c>
      <c r="H2" s="116" t="s">
        <v>42</v>
      </c>
      <c r="I2" s="116" t="s">
        <v>21</v>
      </c>
      <c r="J2" s="93" t="s">
        <v>4</v>
      </c>
    </row>
    <row r="3" spans="1:10" ht="15">
      <c r="A3" s="112" t="s">
        <v>621</v>
      </c>
      <c r="B3" s="47"/>
      <c r="C3" s="47"/>
      <c r="D3" s="47"/>
      <c r="E3" s="47"/>
      <c r="F3" s="47"/>
      <c r="G3" s="47"/>
      <c r="H3" s="47"/>
      <c r="I3" s="47"/>
      <c r="J3" s="47"/>
    </row>
    <row r="4" spans="1:10" ht="15">
      <c r="A4" s="69"/>
      <c r="B4" s="70">
        <v>2006</v>
      </c>
      <c r="C4" s="180">
        <v>7</v>
      </c>
      <c r="D4" s="180">
        <v>36</v>
      </c>
      <c r="E4" s="180">
        <v>27</v>
      </c>
      <c r="F4" s="180">
        <v>56</v>
      </c>
      <c r="G4" s="36">
        <v>1162</v>
      </c>
      <c r="H4" s="180">
        <v>14</v>
      </c>
      <c r="I4" s="180">
        <v>4</v>
      </c>
      <c r="J4" s="36">
        <v>1306</v>
      </c>
    </row>
    <row r="5" spans="1:10" ht="15">
      <c r="A5" s="69"/>
      <c r="B5" s="70">
        <v>2007</v>
      </c>
      <c r="C5" s="180">
        <v>1</v>
      </c>
      <c r="D5" s="180">
        <v>36</v>
      </c>
      <c r="E5" s="180">
        <v>30</v>
      </c>
      <c r="F5" s="180">
        <v>43</v>
      </c>
      <c r="G5" s="36">
        <v>1189</v>
      </c>
      <c r="H5" s="180">
        <v>4</v>
      </c>
      <c r="I5" s="180">
        <v>0</v>
      </c>
      <c r="J5" s="36">
        <v>1303</v>
      </c>
    </row>
    <row r="6" spans="1:10" ht="15">
      <c r="A6" s="69"/>
      <c r="B6" s="70">
        <v>2008</v>
      </c>
      <c r="C6" s="180">
        <v>4</v>
      </c>
      <c r="D6" s="180">
        <v>33</v>
      </c>
      <c r="E6" s="180">
        <v>29</v>
      </c>
      <c r="F6" s="180">
        <v>70</v>
      </c>
      <c r="G6" s="36">
        <v>1192</v>
      </c>
      <c r="H6" s="180">
        <v>3</v>
      </c>
      <c r="I6" s="180">
        <v>0</v>
      </c>
      <c r="J6" s="36">
        <v>1331</v>
      </c>
    </row>
    <row r="7" spans="1:10" ht="15">
      <c r="A7" s="69"/>
      <c r="B7" s="70">
        <v>2009</v>
      </c>
      <c r="C7" s="180">
        <v>2</v>
      </c>
      <c r="D7" s="180">
        <v>38</v>
      </c>
      <c r="E7" s="180">
        <v>30</v>
      </c>
      <c r="F7" s="180">
        <v>63</v>
      </c>
      <c r="G7" s="36">
        <v>1038</v>
      </c>
      <c r="H7" s="180">
        <v>12</v>
      </c>
      <c r="I7" s="180">
        <v>1</v>
      </c>
      <c r="J7" s="36">
        <v>1184</v>
      </c>
    </row>
    <row r="8" spans="1:10" ht="15">
      <c r="A8" s="69"/>
      <c r="B8" s="70">
        <v>2010</v>
      </c>
      <c r="C8" s="180">
        <v>5</v>
      </c>
      <c r="D8" s="180">
        <v>30</v>
      </c>
      <c r="E8" s="180">
        <v>51</v>
      </c>
      <c r="F8" s="180">
        <v>66</v>
      </c>
      <c r="G8" s="36">
        <v>1073</v>
      </c>
      <c r="H8" s="180">
        <v>13</v>
      </c>
      <c r="I8" s="180">
        <v>0</v>
      </c>
      <c r="J8" s="36">
        <v>1238</v>
      </c>
    </row>
    <row r="9" spans="1:10" ht="15">
      <c r="A9" s="69"/>
      <c r="B9" s="70">
        <v>2011</v>
      </c>
      <c r="C9" s="180">
        <v>11</v>
      </c>
      <c r="D9" s="180">
        <v>35</v>
      </c>
      <c r="E9" s="180">
        <v>50</v>
      </c>
      <c r="F9" s="180">
        <v>59</v>
      </c>
      <c r="G9" s="36">
        <v>1082</v>
      </c>
      <c r="H9" s="180">
        <v>18</v>
      </c>
      <c r="I9" s="180">
        <v>0</v>
      </c>
      <c r="J9" s="36">
        <v>1255</v>
      </c>
    </row>
    <row r="10" spans="1:10" ht="15">
      <c r="A10" s="69"/>
      <c r="B10" s="70">
        <v>2012</v>
      </c>
      <c r="C10" s="180">
        <v>13</v>
      </c>
      <c r="D10" s="180">
        <v>19</v>
      </c>
      <c r="E10" s="180">
        <v>34</v>
      </c>
      <c r="F10" s="180">
        <v>28</v>
      </c>
      <c r="G10" s="180">
        <v>988</v>
      </c>
      <c r="H10" s="180">
        <v>9</v>
      </c>
      <c r="I10" s="180">
        <v>0</v>
      </c>
      <c r="J10" s="36">
        <v>1091</v>
      </c>
    </row>
    <row r="11" spans="1:10" ht="15">
      <c r="A11" s="69"/>
      <c r="B11" s="70">
        <v>2013</v>
      </c>
      <c r="C11" s="180">
        <v>5</v>
      </c>
      <c r="D11" s="180">
        <v>19</v>
      </c>
      <c r="E11" s="180">
        <v>49</v>
      </c>
      <c r="F11" s="180">
        <v>23</v>
      </c>
      <c r="G11" s="180">
        <v>332</v>
      </c>
      <c r="H11" s="180">
        <v>1</v>
      </c>
      <c r="I11" s="180">
        <v>1</v>
      </c>
      <c r="J11" s="180">
        <v>430</v>
      </c>
    </row>
    <row r="12" spans="1:10" ht="15">
      <c r="A12" s="69"/>
      <c r="B12" s="70">
        <v>2014</v>
      </c>
      <c r="C12" s="180">
        <v>3</v>
      </c>
      <c r="D12" s="180">
        <v>5</v>
      </c>
      <c r="E12" s="180">
        <v>35</v>
      </c>
      <c r="F12" s="180">
        <v>23</v>
      </c>
      <c r="G12" s="180">
        <v>291</v>
      </c>
      <c r="H12" s="180">
        <v>11</v>
      </c>
      <c r="I12" s="180">
        <v>1</v>
      </c>
      <c r="J12" s="180">
        <v>369</v>
      </c>
    </row>
    <row r="13" spans="1:10" ht="15">
      <c r="A13" s="69"/>
      <c r="B13" s="70">
        <v>2015</v>
      </c>
      <c r="C13" s="180">
        <v>0</v>
      </c>
      <c r="D13" s="180">
        <v>9</v>
      </c>
      <c r="E13" s="180">
        <v>21</v>
      </c>
      <c r="F13" s="180">
        <v>29</v>
      </c>
      <c r="G13" s="180">
        <v>113</v>
      </c>
      <c r="H13" s="180">
        <v>2</v>
      </c>
      <c r="I13" s="180">
        <v>0</v>
      </c>
      <c r="J13" s="180">
        <v>174</v>
      </c>
    </row>
    <row r="14" spans="1:10" ht="15">
      <c r="A14" s="112" t="s">
        <v>622</v>
      </c>
      <c r="B14" s="47"/>
      <c r="C14" s="47"/>
      <c r="D14" s="47"/>
      <c r="E14" s="47"/>
      <c r="F14" s="47"/>
      <c r="G14" s="47"/>
      <c r="H14" s="47"/>
      <c r="I14" s="47"/>
      <c r="J14" s="47"/>
    </row>
    <row r="15" spans="1:10" ht="15">
      <c r="A15" s="69"/>
      <c r="B15" s="70">
        <v>2006</v>
      </c>
      <c r="C15" s="180">
        <v>9</v>
      </c>
      <c r="D15" s="180">
        <v>36</v>
      </c>
      <c r="E15" s="180">
        <v>180</v>
      </c>
      <c r="F15" s="180">
        <v>163</v>
      </c>
      <c r="G15" s="180">
        <v>497</v>
      </c>
      <c r="H15" s="180">
        <v>0</v>
      </c>
      <c r="I15" s="180">
        <v>2</v>
      </c>
      <c r="J15" s="180">
        <v>887</v>
      </c>
    </row>
    <row r="16" spans="1:10" ht="15">
      <c r="A16" s="69"/>
      <c r="B16" s="70">
        <v>2007</v>
      </c>
      <c r="C16" s="180">
        <v>14</v>
      </c>
      <c r="D16" s="180">
        <v>37</v>
      </c>
      <c r="E16" s="180">
        <v>108</v>
      </c>
      <c r="F16" s="180">
        <v>138</v>
      </c>
      <c r="G16" s="180">
        <v>188</v>
      </c>
      <c r="H16" s="180">
        <v>0</v>
      </c>
      <c r="I16" s="180">
        <v>0</v>
      </c>
      <c r="J16" s="180">
        <v>485</v>
      </c>
    </row>
    <row r="17" spans="1:10" ht="15">
      <c r="A17" s="69"/>
      <c r="B17" s="70">
        <v>2008</v>
      </c>
      <c r="C17" s="180">
        <v>9</v>
      </c>
      <c r="D17" s="180">
        <v>30</v>
      </c>
      <c r="E17" s="180">
        <v>93</v>
      </c>
      <c r="F17" s="180">
        <v>126</v>
      </c>
      <c r="G17" s="180">
        <v>74</v>
      </c>
      <c r="H17" s="180">
        <v>0</v>
      </c>
      <c r="I17" s="180">
        <v>0</v>
      </c>
      <c r="J17" s="180">
        <v>332</v>
      </c>
    </row>
    <row r="18" spans="1:10" ht="15">
      <c r="A18" s="69"/>
      <c r="B18" s="70">
        <v>2009</v>
      </c>
      <c r="C18" s="180">
        <v>8</v>
      </c>
      <c r="D18" s="180">
        <v>18</v>
      </c>
      <c r="E18" s="180">
        <v>80</v>
      </c>
      <c r="F18" s="180">
        <v>107</v>
      </c>
      <c r="G18" s="180">
        <v>47</v>
      </c>
      <c r="H18" s="180">
        <v>0</v>
      </c>
      <c r="I18" s="180">
        <v>1</v>
      </c>
      <c r="J18" s="180">
        <v>261</v>
      </c>
    </row>
    <row r="19" spans="1:10" ht="15">
      <c r="A19" s="69"/>
      <c r="B19" s="70">
        <v>2010</v>
      </c>
      <c r="C19" s="180">
        <v>8</v>
      </c>
      <c r="D19" s="180">
        <v>14</v>
      </c>
      <c r="E19" s="180">
        <v>67</v>
      </c>
      <c r="F19" s="180">
        <v>102</v>
      </c>
      <c r="G19" s="180">
        <v>28</v>
      </c>
      <c r="H19" s="180">
        <v>0</v>
      </c>
      <c r="I19" s="180">
        <v>0</v>
      </c>
      <c r="J19" s="180">
        <v>219</v>
      </c>
    </row>
    <row r="20" spans="1:10" ht="15">
      <c r="A20" s="69"/>
      <c r="B20" s="70">
        <v>2011</v>
      </c>
      <c r="C20" s="180">
        <v>2</v>
      </c>
      <c r="D20" s="180">
        <v>17</v>
      </c>
      <c r="E20" s="180">
        <v>35</v>
      </c>
      <c r="F20" s="180">
        <v>68</v>
      </c>
      <c r="G20" s="180">
        <v>21</v>
      </c>
      <c r="H20" s="180">
        <v>0</v>
      </c>
      <c r="I20" s="180">
        <v>0</v>
      </c>
      <c r="J20" s="180">
        <v>143</v>
      </c>
    </row>
    <row r="21" spans="1:10" ht="15">
      <c r="A21" s="69"/>
      <c r="B21" s="70">
        <v>2012</v>
      </c>
      <c r="C21" s="180">
        <v>1</v>
      </c>
      <c r="D21" s="180">
        <v>20</v>
      </c>
      <c r="E21" s="180">
        <v>58</v>
      </c>
      <c r="F21" s="180">
        <v>60</v>
      </c>
      <c r="G21" s="180">
        <v>22</v>
      </c>
      <c r="H21" s="180">
        <v>1</v>
      </c>
      <c r="I21" s="180">
        <v>0</v>
      </c>
      <c r="J21" s="180">
        <v>162</v>
      </c>
    </row>
    <row r="22" spans="1:10" ht="15">
      <c r="A22" s="69"/>
      <c r="B22" s="70">
        <v>2013</v>
      </c>
      <c r="C22" s="180">
        <v>9</v>
      </c>
      <c r="D22" s="180">
        <v>6</v>
      </c>
      <c r="E22" s="180">
        <v>44</v>
      </c>
      <c r="F22" s="180">
        <v>49</v>
      </c>
      <c r="G22" s="180">
        <v>7</v>
      </c>
      <c r="H22" s="180">
        <v>1</v>
      </c>
      <c r="I22" s="180">
        <v>0</v>
      </c>
      <c r="J22" s="180">
        <v>116</v>
      </c>
    </row>
    <row r="23" spans="1:10" ht="15">
      <c r="A23" s="69"/>
      <c r="B23" s="70">
        <v>2014</v>
      </c>
      <c r="C23" s="180">
        <v>12</v>
      </c>
      <c r="D23" s="180">
        <v>13</v>
      </c>
      <c r="E23" s="180">
        <v>13</v>
      </c>
      <c r="F23" s="180">
        <v>57</v>
      </c>
      <c r="G23" s="180">
        <v>15</v>
      </c>
      <c r="H23" s="180">
        <v>0</v>
      </c>
      <c r="I23" s="180">
        <v>0</v>
      </c>
      <c r="J23" s="180">
        <v>110</v>
      </c>
    </row>
    <row r="24" spans="1:10" ht="15">
      <c r="A24" s="69"/>
      <c r="B24" s="70">
        <v>2015</v>
      </c>
      <c r="C24" s="180">
        <v>3</v>
      </c>
      <c r="D24" s="180">
        <v>6</v>
      </c>
      <c r="E24" s="180">
        <v>51</v>
      </c>
      <c r="F24" s="180">
        <v>54</v>
      </c>
      <c r="G24" s="180">
        <v>6</v>
      </c>
      <c r="H24" s="180">
        <v>0</v>
      </c>
      <c r="I24" s="180">
        <v>0</v>
      </c>
      <c r="J24" s="180">
        <v>120</v>
      </c>
    </row>
    <row r="25" spans="1:10" ht="15">
      <c r="A25" s="112" t="s">
        <v>623</v>
      </c>
      <c r="B25" s="47"/>
      <c r="C25" s="47"/>
      <c r="D25" s="47"/>
      <c r="E25" s="47"/>
      <c r="F25" s="47"/>
      <c r="G25" s="47"/>
      <c r="H25" s="47"/>
      <c r="I25" s="47"/>
      <c r="J25" s="47"/>
    </row>
    <row r="26" spans="1:10" ht="15">
      <c r="A26" s="69"/>
      <c r="B26" s="70">
        <v>2006</v>
      </c>
      <c r="C26" s="90">
        <v>0</v>
      </c>
      <c r="D26" s="180">
        <v>0</v>
      </c>
      <c r="E26" s="180">
        <v>1</v>
      </c>
      <c r="F26" s="180">
        <v>4</v>
      </c>
      <c r="G26" s="180">
        <v>84</v>
      </c>
      <c r="H26" s="180">
        <v>0</v>
      </c>
      <c r="I26" s="180">
        <v>0</v>
      </c>
      <c r="J26" s="180">
        <v>89</v>
      </c>
    </row>
    <row r="27" spans="1:10" ht="15">
      <c r="A27" s="69"/>
      <c r="B27" s="70">
        <v>2007</v>
      </c>
      <c r="C27" s="90">
        <v>0</v>
      </c>
      <c r="D27" s="180">
        <v>10</v>
      </c>
      <c r="E27" s="180">
        <v>1</v>
      </c>
      <c r="F27" s="180">
        <v>3</v>
      </c>
      <c r="G27" s="180">
        <v>93</v>
      </c>
      <c r="H27" s="180">
        <v>0</v>
      </c>
      <c r="I27" s="180">
        <v>0</v>
      </c>
      <c r="J27" s="180">
        <v>107</v>
      </c>
    </row>
    <row r="28" spans="1:10" ht="15">
      <c r="A28" s="69"/>
      <c r="B28" s="70">
        <v>2008</v>
      </c>
      <c r="C28" s="90">
        <v>0</v>
      </c>
      <c r="D28" s="180">
        <v>3</v>
      </c>
      <c r="E28" s="180">
        <v>0</v>
      </c>
      <c r="F28" s="180">
        <v>4</v>
      </c>
      <c r="G28" s="180">
        <v>73</v>
      </c>
      <c r="H28" s="180">
        <v>0</v>
      </c>
      <c r="I28" s="180">
        <v>1</v>
      </c>
      <c r="J28" s="180">
        <v>81</v>
      </c>
    </row>
    <row r="29" spans="1:10" ht="15">
      <c r="A29" s="69"/>
      <c r="B29" s="70">
        <v>2009</v>
      </c>
      <c r="C29" s="90">
        <v>0</v>
      </c>
      <c r="D29" s="180">
        <v>0</v>
      </c>
      <c r="E29" s="180">
        <v>1</v>
      </c>
      <c r="F29" s="180">
        <v>2</v>
      </c>
      <c r="G29" s="180">
        <v>104</v>
      </c>
      <c r="H29" s="180">
        <v>0</v>
      </c>
      <c r="I29" s="180">
        <v>0</v>
      </c>
      <c r="J29" s="180">
        <v>107</v>
      </c>
    </row>
    <row r="30" spans="1:10" ht="15">
      <c r="A30" s="69"/>
      <c r="B30" s="70">
        <v>2010</v>
      </c>
      <c r="C30" s="90">
        <v>0</v>
      </c>
      <c r="D30" s="180">
        <v>6</v>
      </c>
      <c r="E30" s="180">
        <v>2</v>
      </c>
      <c r="F30" s="180">
        <v>0</v>
      </c>
      <c r="G30" s="180">
        <v>109</v>
      </c>
      <c r="H30" s="180">
        <v>0</v>
      </c>
      <c r="I30" s="180">
        <v>0</v>
      </c>
      <c r="J30" s="180">
        <v>117</v>
      </c>
    </row>
    <row r="31" spans="1:10" ht="15">
      <c r="A31" s="69"/>
      <c r="B31" s="70">
        <v>2011</v>
      </c>
      <c r="C31" s="90">
        <v>0</v>
      </c>
      <c r="D31" s="180">
        <v>2</v>
      </c>
      <c r="E31" s="180">
        <v>0</v>
      </c>
      <c r="F31" s="180">
        <v>1</v>
      </c>
      <c r="G31" s="180">
        <v>117</v>
      </c>
      <c r="H31" s="180">
        <v>1</v>
      </c>
      <c r="I31" s="180">
        <v>2</v>
      </c>
      <c r="J31" s="180">
        <v>123</v>
      </c>
    </row>
    <row r="32" spans="1:10" ht="15">
      <c r="A32" s="69"/>
      <c r="B32" s="70">
        <v>2012</v>
      </c>
      <c r="C32" s="90">
        <v>0</v>
      </c>
      <c r="D32" s="180">
        <v>14</v>
      </c>
      <c r="E32" s="180">
        <v>0</v>
      </c>
      <c r="F32" s="180">
        <v>1</v>
      </c>
      <c r="G32" s="180">
        <v>86</v>
      </c>
      <c r="H32" s="180">
        <v>6</v>
      </c>
      <c r="I32" s="180">
        <v>7</v>
      </c>
      <c r="J32" s="180">
        <v>114</v>
      </c>
    </row>
    <row r="33" spans="1:10" ht="15">
      <c r="A33" s="69"/>
      <c r="B33" s="70">
        <v>2013</v>
      </c>
      <c r="C33" s="90">
        <v>0</v>
      </c>
      <c r="D33" s="180">
        <v>0</v>
      </c>
      <c r="E33" s="180">
        <v>5</v>
      </c>
      <c r="F33" s="180">
        <v>3</v>
      </c>
      <c r="G33" s="180">
        <v>31</v>
      </c>
      <c r="H33" s="180">
        <v>6</v>
      </c>
      <c r="I33" s="180">
        <v>1</v>
      </c>
      <c r="J33" s="180">
        <v>46</v>
      </c>
    </row>
    <row r="34" spans="1:10" ht="15">
      <c r="A34" s="69"/>
      <c r="B34" s="70">
        <v>2014</v>
      </c>
      <c r="C34" s="90">
        <v>0</v>
      </c>
      <c r="D34" s="180">
        <v>1</v>
      </c>
      <c r="E34" s="180">
        <v>0</v>
      </c>
      <c r="F34" s="180">
        <v>3</v>
      </c>
      <c r="G34" s="180">
        <v>13</v>
      </c>
      <c r="H34" s="180">
        <v>0</v>
      </c>
      <c r="I34" s="180">
        <v>0</v>
      </c>
      <c r="J34" s="180">
        <v>17</v>
      </c>
    </row>
    <row r="35" spans="1:10" ht="15">
      <c r="A35" s="69"/>
      <c r="B35" s="70">
        <v>2015</v>
      </c>
      <c r="C35" s="90">
        <v>0</v>
      </c>
      <c r="D35" s="180">
        <v>0</v>
      </c>
      <c r="E35" s="180">
        <v>8</v>
      </c>
      <c r="F35" s="180">
        <v>1</v>
      </c>
      <c r="G35" s="180">
        <v>6</v>
      </c>
      <c r="H35" s="180">
        <v>2</v>
      </c>
      <c r="I35" s="180">
        <v>0</v>
      </c>
      <c r="J35" s="180">
        <v>17</v>
      </c>
    </row>
    <row r="36" spans="1:10" ht="15">
      <c r="A36" s="112" t="s">
        <v>624</v>
      </c>
      <c r="B36" s="47"/>
      <c r="C36" s="47"/>
      <c r="D36" s="47"/>
      <c r="E36" s="47"/>
      <c r="F36" s="47"/>
      <c r="G36" s="47"/>
      <c r="H36" s="47"/>
      <c r="I36" s="47"/>
      <c r="J36" s="47"/>
    </row>
    <row r="37" spans="1:10" ht="15">
      <c r="A37" s="69"/>
      <c r="B37" s="70">
        <v>2006</v>
      </c>
      <c r="C37" s="180">
        <v>1</v>
      </c>
      <c r="D37" s="180">
        <v>39</v>
      </c>
      <c r="E37" s="180">
        <v>36</v>
      </c>
      <c r="F37" s="180">
        <v>87</v>
      </c>
      <c r="G37" s="36">
        <v>1591</v>
      </c>
      <c r="H37" s="180">
        <v>13</v>
      </c>
      <c r="I37" s="180">
        <v>3</v>
      </c>
      <c r="J37" s="36">
        <v>1770</v>
      </c>
    </row>
    <row r="38" spans="1:10" ht="15">
      <c r="A38" s="69"/>
      <c r="B38" s="70">
        <v>2007</v>
      </c>
      <c r="C38" s="180">
        <v>1</v>
      </c>
      <c r="D38" s="180">
        <v>53</v>
      </c>
      <c r="E38" s="180">
        <v>43</v>
      </c>
      <c r="F38" s="180">
        <v>97</v>
      </c>
      <c r="G38" s="36">
        <v>1709</v>
      </c>
      <c r="H38" s="180">
        <v>14</v>
      </c>
      <c r="I38" s="180">
        <v>2</v>
      </c>
      <c r="J38" s="36">
        <v>1919</v>
      </c>
    </row>
    <row r="39" spans="1:10" ht="15">
      <c r="A39" s="69"/>
      <c r="B39" s="70">
        <v>2008</v>
      </c>
      <c r="C39" s="180">
        <v>2</v>
      </c>
      <c r="D39" s="180">
        <v>37</v>
      </c>
      <c r="E39" s="180">
        <v>42</v>
      </c>
      <c r="F39" s="180">
        <v>68</v>
      </c>
      <c r="G39" s="36">
        <v>1454</v>
      </c>
      <c r="H39" s="180">
        <v>4</v>
      </c>
      <c r="I39" s="180">
        <v>9</v>
      </c>
      <c r="J39" s="36">
        <v>1616</v>
      </c>
    </row>
    <row r="40" spans="1:10" ht="15">
      <c r="A40" s="69"/>
      <c r="B40" s="70">
        <v>2009</v>
      </c>
      <c r="C40" s="180">
        <v>4</v>
      </c>
      <c r="D40" s="180">
        <v>35</v>
      </c>
      <c r="E40" s="180">
        <v>41</v>
      </c>
      <c r="F40" s="180">
        <v>54</v>
      </c>
      <c r="G40" s="36">
        <v>1205</v>
      </c>
      <c r="H40" s="180">
        <v>6</v>
      </c>
      <c r="I40" s="180">
        <v>1</v>
      </c>
      <c r="J40" s="36">
        <v>1346</v>
      </c>
    </row>
    <row r="41" spans="1:10" ht="15">
      <c r="A41" s="69"/>
      <c r="B41" s="70">
        <v>2010</v>
      </c>
      <c r="C41" s="180">
        <v>13</v>
      </c>
      <c r="D41" s="180">
        <v>64</v>
      </c>
      <c r="E41" s="180">
        <v>33</v>
      </c>
      <c r="F41" s="180">
        <v>46</v>
      </c>
      <c r="G41" s="36">
        <v>1153</v>
      </c>
      <c r="H41" s="180">
        <v>14</v>
      </c>
      <c r="I41" s="180">
        <v>6</v>
      </c>
      <c r="J41" s="36">
        <v>1329</v>
      </c>
    </row>
    <row r="42" spans="1:10" ht="15">
      <c r="A42" s="69"/>
      <c r="B42" s="70">
        <v>2011</v>
      </c>
      <c r="C42" s="180">
        <v>3</v>
      </c>
      <c r="D42" s="180">
        <v>73</v>
      </c>
      <c r="E42" s="180">
        <v>22</v>
      </c>
      <c r="F42" s="180">
        <v>36</v>
      </c>
      <c r="G42" s="180">
        <v>954</v>
      </c>
      <c r="H42" s="180">
        <v>19</v>
      </c>
      <c r="I42" s="180">
        <v>1</v>
      </c>
      <c r="J42" s="36">
        <v>1108</v>
      </c>
    </row>
    <row r="43" spans="1:10" ht="15">
      <c r="A43" s="69"/>
      <c r="B43" s="70">
        <v>2012</v>
      </c>
      <c r="C43" s="180">
        <v>3</v>
      </c>
      <c r="D43" s="180">
        <v>61</v>
      </c>
      <c r="E43" s="180">
        <v>21</v>
      </c>
      <c r="F43" s="180">
        <v>46</v>
      </c>
      <c r="G43" s="180">
        <v>882</v>
      </c>
      <c r="H43" s="180">
        <v>19</v>
      </c>
      <c r="I43" s="180">
        <v>1</v>
      </c>
      <c r="J43" s="36">
        <v>1033</v>
      </c>
    </row>
    <row r="44" spans="1:10" ht="15">
      <c r="A44" s="69"/>
      <c r="B44" s="70">
        <v>2013</v>
      </c>
      <c r="C44" s="180">
        <v>1</v>
      </c>
      <c r="D44" s="180">
        <v>3</v>
      </c>
      <c r="E44" s="180">
        <v>31</v>
      </c>
      <c r="F44" s="180">
        <v>14</v>
      </c>
      <c r="G44" s="180">
        <v>361</v>
      </c>
      <c r="H44" s="180">
        <v>22</v>
      </c>
      <c r="I44" s="180">
        <v>0</v>
      </c>
      <c r="J44" s="180">
        <v>432</v>
      </c>
    </row>
    <row r="45" spans="1:10" ht="15">
      <c r="A45" s="69"/>
      <c r="B45" s="70">
        <v>2014</v>
      </c>
      <c r="C45" s="180">
        <v>1</v>
      </c>
      <c r="D45" s="180">
        <v>8</v>
      </c>
      <c r="E45" s="180">
        <v>18</v>
      </c>
      <c r="F45" s="180">
        <v>13</v>
      </c>
      <c r="G45" s="180">
        <v>276</v>
      </c>
      <c r="H45" s="180">
        <v>107</v>
      </c>
      <c r="I45" s="180">
        <v>0</v>
      </c>
      <c r="J45" s="180">
        <v>423</v>
      </c>
    </row>
    <row r="46" spans="1:10" ht="15">
      <c r="A46" s="69"/>
      <c r="B46" s="70">
        <v>2015</v>
      </c>
      <c r="C46" s="180">
        <v>2</v>
      </c>
      <c r="D46" s="180">
        <v>10</v>
      </c>
      <c r="E46" s="180">
        <v>9</v>
      </c>
      <c r="F46" s="180">
        <v>12</v>
      </c>
      <c r="G46" s="180">
        <v>102</v>
      </c>
      <c r="H46" s="180">
        <v>44</v>
      </c>
      <c r="I46" s="180">
        <v>0</v>
      </c>
      <c r="J46" s="180">
        <v>179</v>
      </c>
    </row>
    <row r="47" spans="1:10" ht="15">
      <c r="A47" s="112" t="s">
        <v>625</v>
      </c>
      <c r="B47" s="47"/>
      <c r="C47" s="47"/>
      <c r="D47" s="47"/>
      <c r="E47" s="47"/>
      <c r="F47" s="47"/>
      <c r="G47" s="47"/>
      <c r="H47" s="47"/>
      <c r="I47" s="47"/>
      <c r="J47" s="47"/>
    </row>
    <row r="48" spans="1:10" ht="15">
      <c r="A48" s="69"/>
      <c r="B48" s="70">
        <v>2006</v>
      </c>
      <c r="C48" s="180">
        <v>2</v>
      </c>
      <c r="D48" s="180">
        <v>5</v>
      </c>
      <c r="E48" s="180">
        <v>4</v>
      </c>
      <c r="F48" s="180">
        <v>18</v>
      </c>
      <c r="G48" s="180">
        <v>529</v>
      </c>
      <c r="H48" s="180">
        <v>2</v>
      </c>
      <c r="I48" s="180">
        <v>2</v>
      </c>
      <c r="J48" s="180">
        <v>562</v>
      </c>
    </row>
    <row r="49" spans="1:10" ht="15">
      <c r="A49" s="69"/>
      <c r="B49" s="70">
        <v>2007</v>
      </c>
      <c r="C49" s="180">
        <v>2</v>
      </c>
      <c r="D49" s="180">
        <v>17</v>
      </c>
      <c r="E49" s="180">
        <v>17</v>
      </c>
      <c r="F49" s="180">
        <v>20</v>
      </c>
      <c r="G49" s="180">
        <v>552</v>
      </c>
      <c r="H49" s="180">
        <v>2</v>
      </c>
      <c r="I49" s="180">
        <v>2</v>
      </c>
      <c r="J49" s="180">
        <v>612</v>
      </c>
    </row>
    <row r="50" spans="1:10" ht="15">
      <c r="A50" s="69"/>
      <c r="B50" s="70">
        <v>2008</v>
      </c>
      <c r="C50" s="180">
        <v>1</v>
      </c>
      <c r="D50" s="180">
        <v>6</v>
      </c>
      <c r="E50" s="180">
        <v>9</v>
      </c>
      <c r="F50" s="180">
        <v>5</v>
      </c>
      <c r="G50" s="180">
        <v>558</v>
      </c>
      <c r="H50" s="180">
        <v>0</v>
      </c>
      <c r="I50" s="180">
        <v>0</v>
      </c>
      <c r="J50" s="180">
        <v>579</v>
      </c>
    </row>
    <row r="51" spans="1:10" ht="15">
      <c r="A51" s="69"/>
      <c r="B51" s="70">
        <v>2009</v>
      </c>
      <c r="C51" s="180">
        <v>1</v>
      </c>
      <c r="D51" s="180">
        <v>4</v>
      </c>
      <c r="E51" s="180">
        <v>18</v>
      </c>
      <c r="F51" s="180">
        <v>15</v>
      </c>
      <c r="G51" s="180">
        <v>453</v>
      </c>
      <c r="H51" s="180">
        <v>2</v>
      </c>
      <c r="I51" s="180">
        <v>0</v>
      </c>
      <c r="J51" s="180">
        <v>493</v>
      </c>
    </row>
    <row r="52" spans="1:10" ht="15">
      <c r="A52" s="69"/>
      <c r="B52" s="70">
        <v>2010</v>
      </c>
      <c r="C52" s="180">
        <v>2</v>
      </c>
      <c r="D52" s="180">
        <v>12</v>
      </c>
      <c r="E52" s="180">
        <v>12</v>
      </c>
      <c r="F52" s="180">
        <v>10</v>
      </c>
      <c r="G52" s="180">
        <v>422</v>
      </c>
      <c r="H52" s="180">
        <v>4</v>
      </c>
      <c r="I52" s="180">
        <v>0</v>
      </c>
      <c r="J52" s="180">
        <v>462</v>
      </c>
    </row>
    <row r="53" spans="1:10" ht="15">
      <c r="A53" s="69"/>
      <c r="B53" s="70">
        <v>2011</v>
      </c>
      <c r="C53" s="180">
        <v>1</v>
      </c>
      <c r="D53" s="180">
        <v>4</v>
      </c>
      <c r="E53" s="180">
        <v>12</v>
      </c>
      <c r="F53" s="180">
        <v>12</v>
      </c>
      <c r="G53" s="180">
        <v>382</v>
      </c>
      <c r="H53" s="180">
        <v>11</v>
      </c>
      <c r="I53" s="180">
        <v>0</v>
      </c>
      <c r="J53" s="180">
        <v>422</v>
      </c>
    </row>
    <row r="54" spans="1:10" ht="15">
      <c r="A54" s="69"/>
      <c r="B54" s="70">
        <v>2012</v>
      </c>
      <c r="C54" s="180">
        <v>0</v>
      </c>
      <c r="D54" s="180">
        <v>15</v>
      </c>
      <c r="E54" s="180">
        <v>14</v>
      </c>
      <c r="F54" s="180">
        <v>4</v>
      </c>
      <c r="G54" s="180">
        <v>560</v>
      </c>
      <c r="H54" s="180">
        <v>9</v>
      </c>
      <c r="I54" s="180">
        <v>0</v>
      </c>
      <c r="J54" s="180">
        <v>602</v>
      </c>
    </row>
    <row r="55" spans="1:10" ht="15">
      <c r="A55" s="69"/>
      <c r="B55" s="70">
        <v>2013</v>
      </c>
      <c r="C55" s="180">
        <v>2</v>
      </c>
      <c r="D55" s="180">
        <v>1</v>
      </c>
      <c r="E55" s="180">
        <v>13</v>
      </c>
      <c r="F55" s="180">
        <v>15</v>
      </c>
      <c r="G55" s="180">
        <v>125</v>
      </c>
      <c r="H55" s="180">
        <v>19</v>
      </c>
      <c r="I55" s="180">
        <v>0</v>
      </c>
      <c r="J55" s="180">
        <v>175</v>
      </c>
    </row>
    <row r="56" spans="1:10" ht="15">
      <c r="A56" s="69"/>
      <c r="B56" s="70">
        <v>2014</v>
      </c>
      <c r="C56" s="180">
        <v>1</v>
      </c>
      <c r="D56" s="180">
        <v>10</v>
      </c>
      <c r="E56" s="180">
        <v>6</v>
      </c>
      <c r="F56" s="180">
        <v>2</v>
      </c>
      <c r="G56" s="180">
        <v>103</v>
      </c>
      <c r="H56" s="180">
        <v>21</v>
      </c>
      <c r="I56" s="180">
        <v>0</v>
      </c>
      <c r="J56" s="180">
        <v>143</v>
      </c>
    </row>
    <row r="57" spans="1:10" ht="15">
      <c r="A57" s="69"/>
      <c r="B57" s="70">
        <v>2015</v>
      </c>
      <c r="C57" s="180">
        <v>2</v>
      </c>
      <c r="D57" s="180">
        <v>7</v>
      </c>
      <c r="E57" s="180">
        <v>9</v>
      </c>
      <c r="F57" s="180">
        <v>6</v>
      </c>
      <c r="G57" s="180">
        <v>51</v>
      </c>
      <c r="H57" s="180">
        <v>14</v>
      </c>
      <c r="I57" s="180">
        <v>0</v>
      </c>
      <c r="J57" s="180">
        <v>89</v>
      </c>
    </row>
    <row r="58" spans="1:10" ht="15">
      <c r="A58" s="112" t="s">
        <v>626</v>
      </c>
      <c r="B58" s="47"/>
      <c r="C58" s="47"/>
      <c r="D58" s="47"/>
      <c r="E58" s="47"/>
      <c r="F58" s="47"/>
      <c r="G58" s="47"/>
      <c r="H58" s="47"/>
      <c r="I58" s="47"/>
      <c r="J58" s="47"/>
    </row>
    <row r="59" spans="1:10" ht="15">
      <c r="A59" s="69"/>
      <c r="B59" s="70">
        <v>2006</v>
      </c>
      <c r="C59" s="180">
        <v>0</v>
      </c>
      <c r="D59" s="180">
        <v>3</v>
      </c>
      <c r="E59" s="180">
        <v>8</v>
      </c>
      <c r="F59" s="180">
        <v>6</v>
      </c>
      <c r="G59" s="180">
        <v>150</v>
      </c>
      <c r="H59" s="180">
        <v>0</v>
      </c>
      <c r="I59" s="180">
        <v>0</v>
      </c>
      <c r="J59" s="180">
        <v>167</v>
      </c>
    </row>
    <row r="60" spans="1:10" ht="15">
      <c r="A60" s="69"/>
      <c r="B60" s="70">
        <v>2007</v>
      </c>
      <c r="C60" s="180">
        <v>0</v>
      </c>
      <c r="D60" s="180">
        <v>6</v>
      </c>
      <c r="E60" s="180">
        <v>5</v>
      </c>
      <c r="F60" s="180">
        <v>4</v>
      </c>
      <c r="G60" s="180">
        <v>150</v>
      </c>
      <c r="H60" s="180">
        <v>6</v>
      </c>
      <c r="I60" s="180">
        <v>0</v>
      </c>
      <c r="J60" s="180">
        <v>171</v>
      </c>
    </row>
    <row r="61" spans="1:10" ht="15">
      <c r="A61" s="69"/>
      <c r="B61" s="70">
        <v>2008</v>
      </c>
      <c r="C61" s="180">
        <v>1</v>
      </c>
      <c r="D61" s="180">
        <v>3</v>
      </c>
      <c r="E61" s="180">
        <v>3</v>
      </c>
      <c r="F61" s="180">
        <v>8</v>
      </c>
      <c r="G61" s="180">
        <v>114</v>
      </c>
      <c r="H61" s="180">
        <v>1</v>
      </c>
      <c r="I61" s="180">
        <v>0</v>
      </c>
      <c r="J61" s="180">
        <v>130</v>
      </c>
    </row>
    <row r="62" spans="1:10" ht="15">
      <c r="A62" s="69"/>
      <c r="B62" s="70">
        <v>2009</v>
      </c>
      <c r="C62" s="180">
        <v>1</v>
      </c>
      <c r="D62" s="180">
        <v>1</v>
      </c>
      <c r="E62" s="180">
        <v>3</v>
      </c>
      <c r="F62" s="180">
        <v>6</v>
      </c>
      <c r="G62" s="180">
        <v>102</v>
      </c>
      <c r="H62" s="180">
        <v>2</v>
      </c>
      <c r="I62" s="180">
        <v>1</v>
      </c>
      <c r="J62" s="180">
        <v>116</v>
      </c>
    </row>
    <row r="63" spans="1:10" ht="15">
      <c r="A63" s="69"/>
      <c r="B63" s="70">
        <v>2010</v>
      </c>
      <c r="C63" s="180">
        <v>1</v>
      </c>
      <c r="D63" s="180">
        <v>4</v>
      </c>
      <c r="E63" s="180">
        <v>3</v>
      </c>
      <c r="F63" s="180">
        <v>3</v>
      </c>
      <c r="G63" s="180">
        <v>104</v>
      </c>
      <c r="H63" s="180">
        <v>1</v>
      </c>
      <c r="I63" s="180">
        <v>1</v>
      </c>
      <c r="J63" s="180">
        <v>117</v>
      </c>
    </row>
    <row r="64" spans="1:10" ht="15">
      <c r="A64" s="69"/>
      <c r="B64" s="70">
        <v>2011</v>
      </c>
      <c r="C64" s="180">
        <v>1</v>
      </c>
      <c r="D64" s="180">
        <v>0</v>
      </c>
      <c r="E64" s="180">
        <v>0</v>
      </c>
      <c r="F64" s="180">
        <v>2</v>
      </c>
      <c r="G64" s="180">
        <v>150</v>
      </c>
      <c r="H64" s="180">
        <v>0</v>
      </c>
      <c r="I64" s="180">
        <v>0</v>
      </c>
      <c r="J64" s="180">
        <v>153</v>
      </c>
    </row>
    <row r="65" spans="1:10" ht="15">
      <c r="A65" s="69"/>
      <c r="B65" s="70">
        <v>2012</v>
      </c>
      <c r="C65" s="180">
        <v>0</v>
      </c>
      <c r="D65" s="180">
        <v>1</v>
      </c>
      <c r="E65" s="180">
        <v>8</v>
      </c>
      <c r="F65" s="180">
        <v>5</v>
      </c>
      <c r="G65" s="180">
        <v>83</v>
      </c>
      <c r="H65" s="180">
        <v>2</v>
      </c>
      <c r="I65" s="180">
        <v>0</v>
      </c>
      <c r="J65" s="180">
        <v>99</v>
      </c>
    </row>
    <row r="66" spans="1:10" ht="15">
      <c r="A66" s="69"/>
      <c r="B66" s="70">
        <v>2013</v>
      </c>
      <c r="C66" s="180">
        <v>0</v>
      </c>
      <c r="D66" s="180">
        <v>0</v>
      </c>
      <c r="E66" s="180">
        <v>0</v>
      </c>
      <c r="F66" s="180">
        <v>0</v>
      </c>
      <c r="G66" s="180">
        <v>16</v>
      </c>
      <c r="H66" s="180">
        <v>0</v>
      </c>
      <c r="I66" s="180">
        <v>0</v>
      </c>
      <c r="J66" s="180">
        <v>16</v>
      </c>
    </row>
    <row r="67" spans="1:10" ht="15">
      <c r="A67" s="69"/>
      <c r="B67" s="70">
        <v>2014</v>
      </c>
      <c r="C67" s="180">
        <v>0</v>
      </c>
      <c r="D67" s="180">
        <v>0</v>
      </c>
      <c r="E67" s="180">
        <v>1</v>
      </c>
      <c r="F67" s="180">
        <v>0</v>
      </c>
      <c r="G67" s="180">
        <v>10</v>
      </c>
      <c r="H67" s="180">
        <v>0</v>
      </c>
      <c r="I67" s="180">
        <v>0</v>
      </c>
      <c r="J67" s="180">
        <v>11</v>
      </c>
    </row>
    <row r="68" spans="1:10" ht="15">
      <c r="A68" s="69"/>
      <c r="B68" s="70">
        <v>2015</v>
      </c>
      <c r="C68" s="180">
        <v>0</v>
      </c>
      <c r="D68" s="180">
        <v>0</v>
      </c>
      <c r="E68" s="180">
        <v>4</v>
      </c>
      <c r="F68" s="180">
        <v>1</v>
      </c>
      <c r="G68" s="180">
        <v>4</v>
      </c>
      <c r="H68" s="180">
        <v>4</v>
      </c>
      <c r="I68" s="180">
        <v>0</v>
      </c>
      <c r="J68" s="180">
        <v>13</v>
      </c>
    </row>
    <row r="69" spans="1:10" ht="15">
      <c r="A69" s="112" t="s">
        <v>627</v>
      </c>
      <c r="B69" s="47"/>
      <c r="C69" s="47"/>
      <c r="D69" s="47"/>
      <c r="E69" s="47"/>
      <c r="F69" s="47"/>
      <c r="G69" s="47"/>
      <c r="H69" s="47"/>
      <c r="I69" s="47"/>
      <c r="J69" s="47"/>
    </row>
    <row r="70" spans="1:10" ht="15">
      <c r="A70" s="69"/>
      <c r="B70" s="70">
        <v>2006</v>
      </c>
      <c r="C70" s="180">
        <v>1</v>
      </c>
      <c r="D70" s="180">
        <v>16</v>
      </c>
      <c r="E70" s="180">
        <v>12</v>
      </c>
      <c r="F70" s="180">
        <v>5</v>
      </c>
      <c r="G70" s="180">
        <v>271</v>
      </c>
      <c r="H70" s="180">
        <v>1</v>
      </c>
      <c r="I70" s="180">
        <v>0</v>
      </c>
      <c r="J70" s="180">
        <v>306</v>
      </c>
    </row>
    <row r="71" spans="1:10" ht="15">
      <c r="A71" s="69"/>
      <c r="B71" s="70">
        <v>2007</v>
      </c>
      <c r="C71" s="180">
        <v>1</v>
      </c>
      <c r="D71" s="180">
        <v>10</v>
      </c>
      <c r="E71" s="180">
        <v>1</v>
      </c>
      <c r="F71" s="180">
        <v>6</v>
      </c>
      <c r="G71" s="180">
        <v>321</v>
      </c>
      <c r="H71" s="180">
        <v>1</v>
      </c>
      <c r="I71" s="180">
        <v>1</v>
      </c>
      <c r="J71" s="180">
        <v>341</v>
      </c>
    </row>
    <row r="72" spans="1:10" ht="15">
      <c r="A72" s="69"/>
      <c r="B72" s="70">
        <v>2008</v>
      </c>
      <c r="C72" s="180">
        <v>1</v>
      </c>
      <c r="D72" s="180">
        <v>8</v>
      </c>
      <c r="E72" s="180">
        <v>2</v>
      </c>
      <c r="F72" s="180">
        <v>10</v>
      </c>
      <c r="G72" s="180">
        <v>277</v>
      </c>
      <c r="H72" s="180">
        <v>6</v>
      </c>
      <c r="I72" s="180">
        <v>0</v>
      </c>
      <c r="J72" s="180">
        <v>304</v>
      </c>
    </row>
    <row r="73" spans="1:10" ht="15">
      <c r="A73" s="69"/>
      <c r="B73" s="70">
        <v>2009</v>
      </c>
      <c r="C73" s="180">
        <v>5</v>
      </c>
      <c r="D73" s="180">
        <v>10</v>
      </c>
      <c r="E73" s="180">
        <v>6</v>
      </c>
      <c r="F73" s="180">
        <v>4</v>
      </c>
      <c r="G73" s="180">
        <v>248</v>
      </c>
      <c r="H73" s="180">
        <v>8</v>
      </c>
      <c r="I73" s="180">
        <v>0</v>
      </c>
      <c r="J73" s="180">
        <v>281</v>
      </c>
    </row>
    <row r="74" spans="1:10" ht="15">
      <c r="A74" s="69"/>
      <c r="B74" s="70">
        <v>2010</v>
      </c>
      <c r="C74" s="180">
        <v>1</v>
      </c>
      <c r="D74" s="180">
        <v>8</v>
      </c>
      <c r="E74" s="180">
        <v>4</v>
      </c>
      <c r="F74" s="180">
        <v>11</v>
      </c>
      <c r="G74" s="180">
        <v>266</v>
      </c>
      <c r="H74" s="180">
        <v>11</v>
      </c>
      <c r="I74" s="180">
        <v>0</v>
      </c>
      <c r="J74" s="180">
        <v>301</v>
      </c>
    </row>
    <row r="75" spans="1:10" ht="15">
      <c r="A75" s="69"/>
      <c r="B75" s="70">
        <v>2011</v>
      </c>
      <c r="C75" s="180">
        <v>0</v>
      </c>
      <c r="D75" s="180">
        <v>5</v>
      </c>
      <c r="E75" s="180">
        <v>2</v>
      </c>
      <c r="F75" s="180">
        <v>3</v>
      </c>
      <c r="G75" s="180">
        <v>265</v>
      </c>
      <c r="H75" s="180">
        <v>8</v>
      </c>
      <c r="I75" s="180">
        <v>0</v>
      </c>
      <c r="J75" s="180">
        <v>283</v>
      </c>
    </row>
    <row r="76" spans="1:10" ht="15">
      <c r="A76" s="69"/>
      <c r="B76" s="70">
        <v>2012</v>
      </c>
      <c r="C76" s="180">
        <v>0</v>
      </c>
      <c r="D76" s="180">
        <v>4</v>
      </c>
      <c r="E76" s="180">
        <v>3</v>
      </c>
      <c r="F76" s="180">
        <v>3</v>
      </c>
      <c r="G76" s="180">
        <v>232</v>
      </c>
      <c r="H76" s="180">
        <v>1</v>
      </c>
      <c r="I76" s="180">
        <v>0</v>
      </c>
      <c r="J76" s="180">
        <v>243</v>
      </c>
    </row>
    <row r="77" spans="1:10" ht="15">
      <c r="A77" s="69"/>
      <c r="B77" s="70">
        <v>2013</v>
      </c>
      <c r="C77" s="180">
        <v>1</v>
      </c>
      <c r="D77" s="180">
        <v>3</v>
      </c>
      <c r="E77" s="180">
        <v>4</v>
      </c>
      <c r="F77" s="180">
        <v>0</v>
      </c>
      <c r="G77" s="180">
        <v>85</v>
      </c>
      <c r="H77" s="180">
        <v>10</v>
      </c>
      <c r="I77" s="180">
        <v>0</v>
      </c>
      <c r="J77" s="180">
        <v>103</v>
      </c>
    </row>
    <row r="78" spans="1:10" ht="15">
      <c r="A78" s="69"/>
      <c r="B78" s="70">
        <v>2014</v>
      </c>
      <c r="C78" s="180">
        <v>0</v>
      </c>
      <c r="D78" s="180">
        <v>3</v>
      </c>
      <c r="E78" s="180">
        <v>5</v>
      </c>
      <c r="F78" s="180">
        <v>0</v>
      </c>
      <c r="G78" s="180">
        <v>56</v>
      </c>
      <c r="H78" s="180">
        <v>13</v>
      </c>
      <c r="I78" s="180">
        <v>0</v>
      </c>
      <c r="J78" s="180">
        <v>77</v>
      </c>
    </row>
    <row r="79" spans="1:10" ht="15">
      <c r="A79" s="69"/>
      <c r="B79" s="70">
        <v>2015</v>
      </c>
      <c r="C79" s="180">
        <v>0</v>
      </c>
      <c r="D79" s="180">
        <v>5</v>
      </c>
      <c r="E79" s="180">
        <v>2</v>
      </c>
      <c r="F79" s="180">
        <v>3</v>
      </c>
      <c r="G79" s="180">
        <v>23</v>
      </c>
      <c r="H79" s="180">
        <v>5</v>
      </c>
      <c r="I79" s="180">
        <v>0</v>
      </c>
      <c r="J79" s="180">
        <v>38</v>
      </c>
    </row>
    <row r="80" spans="1:10" ht="15">
      <c r="A80" s="112" t="s">
        <v>628</v>
      </c>
      <c r="B80" s="47"/>
      <c r="C80" s="47"/>
      <c r="D80" s="47"/>
      <c r="E80" s="47"/>
      <c r="F80" s="47"/>
      <c r="G80" s="47"/>
      <c r="H80" s="47"/>
      <c r="I80" s="47"/>
      <c r="J80" s="47"/>
    </row>
    <row r="81" spans="1:10" ht="15">
      <c r="A81" s="69"/>
      <c r="B81" s="70">
        <v>2006</v>
      </c>
      <c r="C81" s="180">
        <v>0</v>
      </c>
      <c r="D81" s="180">
        <v>36</v>
      </c>
      <c r="E81" s="180">
        <v>10</v>
      </c>
      <c r="F81" s="180">
        <v>24</v>
      </c>
      <c r="G81" s="180">
        <v>804</v>
      </c>
      <c r="H81" s="180">
        <v>19</v>
      </c>
      <c r="I81" s="180">
        <v>1</v>
      </c>
      <c r="J81" s="180">
        <v>894</v>
      </c>
    </row>
    <row r="82" spans="1:10" ht="15">
      <c r="A82" s="69"/>
      <c r="B82" s="70">
        <v>2007</v>
      </c>
      <c r="C82" s="180">
        <v>3</v>
      </c>
      <c r="D82" s="180">
        <v>44</v>
      </c>
      <c r="E82" s="180">
        <v>25</v>
      </c>
      <c r="F82" s="180">
        <v>30</v>
      </c>
      <c r="G82" s="180">
        <v>811</v>
      </c>
      <c r="H82" s="180">
        <v>33</v>
      </c>
      <c r="I82" s="180">
        <v>2</v>
      </c>
      <c r="J82" s="180">
        <v>948</v>
      </c>
    </row>
    <row r="83" spans="1:10" ht="15">
      <c r="A83" s="69"/>
      <c r="B83" s="70">
        <v>2008</v>
      </c>
      <c r="C83" s="180">
        <v>0</v>
      </c>
      <c r="D83" s="180">
        <v>32</v>
      </c>
      <c r="E83" s="180">
        <v>17</v>
      </c>
      <c r="F83" s="180">
        <v>33</v>
      </c>
      <c r="G83" s="180">
        <v>809</v>
      </c>
      <c r="H83" s="180">
        <v>25</v>
      </c>
      <c r="I83" s="180">
        <v>5</v>
      </c>
      <c r="J83" s="180">
        <v>921</v>
      </c>
    </row>
    <row r="84" spans="1:10" ht="15">
      <c r="A84" s="69"/>
      <c r="B84" s="70">
        <v>2009</v>
      </c>
      <c r="C84" s="180">
        <v>0</v>
      </c>
      <c r="D84" s="180">
        <v>21</v>
      </c>
      <c r="E84" s="180">
        <v>27</v>
      </c>
      <c r="F84" s="180">
        <v>27</v>
      </c>
      <c r="G84" s="180">
        <v>699</v>
      </c>
      <c r="H84" s="180">
        <v>29</v>
      </c>
      <c r="I84" s="180">
        <v>0</v>
      </c>
      <c r="J84" s="180">
        <v>803</v>
      </c>
    </row>
    <row r="85" spans="1:10" ht="15">
      <c r="A85" s="69"/>
      <c r="B85" s="70">
        <v>2010</v>
      </c>
      <c r="C85" s="180">
        <v>1</v>
      </c>
      <c r="D85" s="180">
        <v>36</v>
      </c>
      <c r="E85" s="180">
        <v>13</v>
      </c>
      <c r="F85" s="180">
        <v>35</v>
      </c>
      <c r="G85" s="180">
        <v>802</v>
      </c>
      <c r="H85" s="180">
        <v>21</v>
      </c>
      <c r="I85" s="180">
        <v>4</v>
      </c>
      <c r="J85" s="180">
        <v>912</v>
      </c>
    </row>
    <row r="86" spans="1:10" ht="15">
      <c r="A86" s="69"/>
      <c r="B86" s="70">
        <v>2011</v>
      </c>
      <c r="C86" s="180">
        <v>2</v>
      </c>
      <c r="D86" s="180">
        <v>26</v>
      </c>
      <c r="E86" s="180">
        <v>20</v>
      </c>
      <c r="F86" s="180">
        <v>23</v>
      </c>
      <c r="G86" s="180">
        <v>907</v>
      </c>
      <c r="H86" s="180">
        <v>19</v>
      </c>
      <c r="I86" s="180">
        <v>0</v>
      </c>
      <c r="J86" s="180">
        <v>997</v>
      </c>
    </row>
    <row r="87" spans="1:10" ht="15">
      <c r="A87" s="69"/>
      <c r="B87" s="70">
        <v>2012</v>
      </c>
      <c r="C87" s="180">
        <v>3</v>
      </c>
      <c r="D87" s="180">
        <v>20</v>
      </c>
      <c r="E87" s="180">
        <v>4</v>
      </c>
      <c r="F87" s="180">
        <v>29</v>
      </c>
      <c r="G87" s="180">
        <v>953</v>
      </c>
      <c r="H87" s="180">
        <v>35</v>
      </c>
      <c r="I87" s="180">
        <v>1</v>
      </c>
      <c r="J87" s="36">
        <v>1045</v>
      </c>
    </row>
    <row r="88" spans="1:10" ht="15">
      <c r="A88" s="69"/>
      <c r="B88" s="70">
        <v>2013</v>
      </c>
      <c r="C88" s="180">
        <v>6</v>
      </c>
      <c r="D88" s="180">
        <v>11</v>
      </c>
      <c r="E88" s="180">
        <v>17</v>
      </c>
      <c r="F88" s="180">
        <v>11</v>
      </c>
      <c r="G88" s="180">
        <v>348</v>
      </c>
      <c r="H88" s="180">
        <v>60</v>
      </c>
      <c r="I88" s="180">
        <v>0</v>
      </c>
      <c r="J88" s="180">
        <v>453</v>
      </c>
    </row>
    <row r="89" spans="1:10" ht="15">
      <c r="A89" s="69"/>
      <c r="B89" s="70">
        <v>2014</v>
      </c>
      <c r="C89" s="180">
        <v>0</v>
      </c>
      <c r="D89" s="180">
        <v>3</v>
      </c>
      <c r="E89" s="180">
        <v>17</v>
      </c>
      <c r="F89" s="180">
        <v>10</v>
      </c>
      <c r="G89" s="180">
        <v>271</v>
      </c>
      <c r="H89" s="180">
        <v>46</v>
      </c>
      <c r="I89" s="180">
        <v>0</v>
      </c>
      <c r="J89" s="180">
        <v>347</v>
      </c>
    </row>
    <row r="90" spans="1:10" ht="15">
      <c r="A90" s="69"/>
      <c r="B90" s="70">
        <v>2015</v>
      </c>
      <c r="C90" s="180">
        <v>2</v>
      </c>
      <c r="D90" s="180">
        <v>7</v>
      </c>
      <c r="E90" s="180">
        <v>11</v>
      </c>
      <c r="F90" s="180">
        <v>21</v>
      </c>
      <c r="G90" s="180">
        <v>109</v>
      </c>
      <c r="H90" s="180">
        <v>36</v>
      </c>
      <c r="I90" s="180">
        <v>0</v>
      </c>
      <c r="J90" s="180">
        <v>186</v>
      </c>
    </row>
    <row r="91" spans="1:10" ht="15">
      <c r="A91" s="112" t="s">
        <v>629</v>
      </c>
      <c r="B91" s="47"/>
      <c r="C91" s="47"/>
      <c r="D91" s="47"/>
      <c r="E91" s="47"/>
      <c r="F91" s="47"/>
      <c r="G91" s="47"/>
      <c r="H91" s="47"/>
      <c r="I91" s="47"/>
      <c r="J91" s="47"/>
    </row>
    <row r="92" spans="1:10" ht="15">
      <c r="A92" s="69"/>
      <c r="B92" s="70">
        <v>2006</v>
      </c>
      <c r="C92" s="180">
        <v>2</v>
      </c>
      <c r="D92" s="180">
        <v>3</v>
      </c>
      <c r="E92" s="180">
        <v>2</v>
      </c>
      <c r="F92" s="180">
        <v>19</v>
      </c>
      <c r="G92" s="180">
        <v>296</v>
      </c>
      <c r="H92" s="180">
        <v>5</v>
      </c>
      <c r="I92" s="180">
        <v>0</v>
      </c>
      <c r="J92" s="180">
        <v>327</v>
      </c>
    </row>
    <row r="93" spans="1:10" ht="15">
      <c r="A93" s="69"/>
      <c r="B93" s="70">
        <v>2007</v>
      </c>
      <c r="C93" s="180">
        <v>0</v>
      </c>
      <c r="D93" s="180">
        <v>4</v>
      </c>
      <c r="E93" s="180">
        <v>3</v>
      </c>
      <c r="F93" s="180">
        <v>9</v>
      </c>
      <c r="G93" s="180">
        <v>258</v>
      </c>
      <c r="H93" s="180">
        <v>1</v>
      </c>
      <c r="I93" s="180">
        <v>0</v>
      </c>
      <c r="J93" s="180">
        <v>275</v>
      </c>
    </row>
    <row r="94" spans="1:10" ht="15">
      <c r="A94" s="69"/>
      <c r="B94" s="70">
        <v>2008</v>
      </c>
      <c r="C94" s="180">
        <v>0</v>
      </c>
      <c r="D94" s="180">
        <v>6</v>
      </c>
      <c r="E94" s="180">
        <v>2</v>
      </c>
      <c r="F94" s="180">
        <v>11</v>
      </c>
      <c r="G94" s="180">
        <v>244</v>
      </c>
      <c r="H94" s="180">
        <v>0</v>
      </c>
      <c r="I94" s="180">
        <v>0</v>
      </c>
      <c r="J94" s="180">
        <v>263</v>
      </c>
    </row>
    <row r="95" spans="1:10" ht="15">
      <c r="A95" s="69"/>
      <c r="B95" s="70">
        <v>2009</v>
      </c>
      <c r="C95" s="180">
        <v>1</v>
      </c>
      <c r="D95" s="180">
        <v>4</v>
      </c>
      <c r="E95" s="180">
        <v>6</v>
      </c>
      <c r="F95" s="180">
        <v>9</v>
      </c>
      <c r="G95" s="180">
        <v>284</v>
      </c>
      <c r="H95" s="180">
        <v>2</v>
      </c>
      <c r="I95" s="180">
        <v>0</v>
      </c>
      <c r="J95" s="180">
        <v>306</v>
      </c>
    </row>
    <row r="96" spans="1:10" ht="15">
      <c r="A96" s="69"/>
      <c r="B96" s="70">
        <v>2010</v>
      </c>
      <c r="C96" s="180">
        <v>4</v>
      </c>
      <c r="D96" s="180">
        <v>1</v>
      </c>
      <c r="E96" s="180">
        <v>10</v>
      </c>
      <c r="F96" s="180">
        <v>8</v>
      </c>
      <c r="G96" s="180">
        <v>226</v>
      </c>
      <c r="H96" s="180">
        <v>0</v>
      </c>
      <c r="I96" s="180">
        <v>1</v>
      </c>
      <c r="J96" s="180">
        <v>250</v>
      </c>
    </row>
    <row r="97" spans="1:10" ht="15">
      <c r="A97" s="69"/>
      <c r="B97" s="70">
        <v>2011</v>
      </c>
      <c r="C97" s="180">
        <v>0</v>
      </c>
      <c r="D97" s="180">
        <v>8</v>
      </c>
      <c r="E97" s="180">
        <v>10</v>
      </c>
      <c r="F97" s="180">
        <v>8</v>
      </c>
      <c r="G97" s="180">
        <v>210</v>
      </c>
      <c r="H97" s="180">
        <v>5</v>
      </c>
      <c r="I97" s="180">
        <v>0</v>
      </c>
      <c r="J97" s="180">
        <v>241</v>
      </c>
    </row>
    <row r="98" spans="1:10" ht="15">
      <c r="A98" s="69"/>
      <c r="B98" s="70">
        <v>2012</v>
      </c>
      <c r="C98" s="180">
        <v>0</v>
      </c>
      <c r="D98" s="180">
        <v>2</v>
      </c>
      <c r="E98" s="180">
        <v>10</v>
      </c>
      <c r="F98" s="180">
        <v>6</v>
      </c>
      <c r="G98" s="180">
        <v>257</v>
      </c>
      <c r="H98" s="180">
        <v>10</v>
      </c>
      <c r="I98" s="180">
        <v>0</v>
      </c>
      <c r="J98" s="180">
        <v>285</v>
      </c>
    </row>
    <row r="99" spans="1:10" ht="15">
      <c r="A99" s="69"/>
      <c r="B99" s="70">
        <v>2013</v>
      </c>
      <c r="C99" s="180">
        <v>0</v>
      </c>
      <c r="D99" s="180">
        <v>0</v>
      </c>
      <c r="E99" s="180">
        <v>7</v>
      </c>
      <c r="F99" s="180">
        <v>8</v>
      </c>
      <c r="G99" s="180">
        <v>81</v>
      </c>
      <c r="H99" s="180">
        <v>1</v>
      </c>
      <c r="I99" s="180">
        <v>0</v>
      </c>
      <c r="J99" s="180">
        <v>97</v>
      </c>
    </row>
    <row r="100" spans="1:10" ht="15">
      <c r="A100" s="69"/>
      <c r="B100" s="70">
        <v>2014</v>
      </c>
      <c r="C100" s="180">
        <v>0</v>
      </c>
      <c r="D100" s="180">
        <v>0</v>
      </c>
      <c r="E100" s="180">
        <v>9</v>
      </c>
      <c r="F100" s="180">
        <v>1</v>
      </c>
      <c r="G100" s="180">
        <v>68</v>
      </c>
      <c r="H100" s="180">
        <v>10</v>
      </c>
      <c r="I100" s="180">
        <v>0</v>
      </c>
      <c r="J100" s="180">
        <v>88</v>
      </c>
    </row>
    <row r="101" spans="1:10" ht="15">
      <c r="A101" s="69"/>
      <c r="B101" s="70">
        <v>2015</v>
      </c>
      <c r="C101" s="180">
        <v>0</v>
      </c>
      <c r="D101" s="180">
        <v>0</v>
      </c>
      <c r="E101" s="180">
        <v>8</v>
      </c>
      <c r="F101" s="180">
        <v>3</v>
      </c>
      <c r="G101" s="180">
        <v>24</v>
      </c>
      <c r="H101" s="180">
        <v>4</v>
      </c>
      <c r="I101" s="180">
        <v>0</v>
      </c>
      <c r="J101" s="180">
        <v>39</v>
      </c>
    </row>
    <row r="102" spans="1:10" ht="15">
      <c r="A102" s="112" t="s">
        <v>630</v>
      </c>
      <c r="B102" s="47"/>
      <c r="C102" s="47"/>
      <c r="D102" s="47"/>
      <c r="E102" s="47"/>
      <c r="F102" s="47"/>
      <c r="G102" s="47"/>
      <c r="H102" s="47"/>
      <c r="I102" s="47"/>
      <c r="J102" s="47"/>
    </row>
    <row r="103" spans="1:10" ht="15">
      <c r="A103" s="69"/>
      <c r="B103" s="70">
        <v>2006</v>
      </c>
      <c r="C103" s="180">
        <v>0</v>
      </c>
      <c r="D103" s="180">
        <v>7</v>
      </c>
      <c r="E103" s="180">
        <v>2</v>
      </c>
      <c r="F103" s="180">
        <v>26</v>
      </c>
      <c r="G103" s="180">
        <v>219</v>
      </c>
      <c r="H103" s="180">
        <v>1</v>
      </c>
      <c r="I103" s="180">
        <v>0</v>
      </c>
      <c r="J103" s="180">
        <v>255</v>
      </c>
    </row>
    <row r="104" spans="1:10" ht="15">
      <c r="A104" s="69"/>
      <c r="B104" s="70">
        <v>2007</v>
      </c>
      <c r="C104" s="180">
        <v>0</v>
      </c>
      <c r="D104" s="180">
        <v>5</v>
      </c>
      <c r="E104" s="180">
        <v>4</v>
      </c>
      <c r="F104" s="180">
        <v>26</v>
      </c>
      <c r="G104" s="180">
        <v>236</v>
      </c>
      <c r="H104" s="180">
        <v>2</v>
      </c>
      <c r="I104" s="180">
        <v>0</v>
      </c>
      <c r="J104" s="180">
        <v>273</v>
      </c>
    </row>
    <row r="105" spans="1:10" ht="15">
      <c r="A105" s="69"/>
      <c r="B105" s="70">
        <v>2008</v>
      </c>
      <c r="C105" s="180">
        <v>4</v>
      </c>
      <c r="D105" s="180">
        <v>7</v>
      </c>
      <c r="E105" s="180">
        <v>2</v>
      </c>
      <c r="F105" s="180">
        <v>18</v>
      </c>
      <c r="G105" s="180">
        <v>200</v>
      </c>
      <c r="H105" s="180">
        <v>1</v>
      </c>
      <c r="I105" s="180">
        <v>0</v>
      </c>
      <c r="J105" s="180">
        <v>232</v>
      </c>
    </row>
    <row r="106" spans="1:10" ht="15">
      <c r="A106" s="69"/>
      <c r="B106" s="70">
        <v>2009</v>
      </c>
      <c r="C106" s="180">
        <v>0</v>
      </c>
      <c r="D106" s="180">
        <v>4</v>
      </c>
      <c r="E106" s="180">
        <v>2</v>
      </c>
      <c r="F106" s="180">
        <v>26</v>
      </c>
      <c r="G106" s="180">
        <v>249</v>
      </c>
      <c r="H106" s="180">
        <v>1</v>
      </c>
      <c r="I106" s="180">
        <v>0</v>
      </c>
      <c r="J106" s="180">
        <v>282</v>
      </c>
    </row>
    <row r="107" spans="1:10" ht="15">
      <c r="A107" s="69"/>
      <c r="B107" s="70">
        <v>2010</v>
      </c>
      <c r="C107" s="180">
        <v>0</v>
      </c>
      <c r="D107" s="180">
        <v>8</v>
      </c>
      <c r="E107" s="180">
        <v>10</v>
      </c>
      <c r="F107" s="180">
        <v>4</v>
      </c>
      <c r="G107" s="180">
        <v>224</v>
      </c>
      <c r="H107" s="180">
        <v>2</v>
      </c>
      <c r="I107" s="180">
        <v>0</v>
      </c>
      <c r="J107" s="180">
        <v>248</v>
      </c>
    </row>
    <row r="108" spans="1:10" ht="15">
      <c r="A108" s="69"/>
      <c r="B108" s="70">
        <v>2011</v>
      </c>
      <c r="C108" s="180">
        <v>1</v>
      </c>
      <c r="D108" s="180">
        <v>8</v>
      </c>
      <c r="E108" s="180">
        <v>7</v>
      </c>
      <c r="F108" s="180">
        <v>1</v>
      </c>
      <c r="G108" s="180">
        <v>185</v>
      </c>
      <c r="H108" s="180">
        <v>1</v>
      </c>
      <c r="I108" s="180">
        <v>0</v>
      </c>
      <c r="J108" s="180">
        <v>203</v>
      </c>
    </row>
    <row r="109" spans="1:10" ht="15">
      <c r="A109" s="69"/>
      <c r="B109" s="70">
        <v>2012</v>
      </c>
      <c r="C109" s="180">
        <v>1</v>
      </c>
      <c r="D109" s="180">
        <v>5</v>
      </c>
      <c r="E109" s="180">
        <v>15</v>
      </c>
      <c r="F109" s="180">
        <v>5</v>
      </c>
      <c r="G109" s="180">
        <v>162</v>
      </c>
      <c r="H109" s="180">
        <v>3</v>
      </c>
      <c r="I109" s="180">
        <v>0</v>
      </c>
      <c r="J109" s="180">
        <v>191</v>
      </c>
    </row>
    <row r="110" spans="1:10" ht="15">
      <c r="A110" s="69"/>
      <c r="B110" s="70">
        <v>2013</v>
      </c>
      <c r="C110" s="180">
        <v>0</v>
      </c>
      <c r="D110" s="180">
        <v>7</v>
      </c>
      <c r="E110" s="180">
        <v>3</v>
      </c>
      <c r="F110" s="180">
        <v>4</v>
      </c>
      <c r="G110" s="180">
        <v>52</v>
      </c>
      <c r="H110" s="180">
        <v>2</v>
      </c>
      <c r="I110" s="180">
        <v>1</v>
      </c>
      <c r="J110" s="180">
        <v>69</v>
      </c>
    </row>
    <row r="111" spans="1:10" ht="15">
      <c r="A111" s="69"/>
      <c r="B111" s="70">
        <v>2014</v>
      </c>
      <c r="C111" s="180">
        <v>0</v>
      </c>
      <c r="D111" s="180">
        <v>1</v>
      </c>
      <c r="E111" s="180">
        <v>3</v>
      </c>
      <c r="F111" s="180">
        <v>8</v>
      </c>
      <c r="G111" s="180">
        <v>40</v>
      </c>
      <c r="H111" s="180">
        <v>1</v>
      </c>
      <c r="I111" s="180">
        <v>0</v>
      </c>
      <c r="J111" s="180">
        <v>53</v>
      </c>
    </row>
    <row r="112" spans="1:10" ht="15">
      <c r="A112" s="69"/>
      <c r="B112" s="70">
        <v>2015</v>
      </c>
      <c r="C112" s="180">
        <v>1</v>
      </c>
      <c r="D112" s="180">
        <v>1</v>
      </c>
      <c r="E112" s="180">
        <v>14</v>
      </c>
      <c r="F112" s="180">
        <v>21</v>
      </c>
      <c r="G112" s="180">
        <v>43</v>
      </c>
      <c r="H112" s="180">
        <v>4</v>
      </c>
      <c r="I112" s="180">
        <v>0</v>
      </c>
      <c r="J112" s="180">
        <v>84</v>
      </c>
    </row>
    <row r="113" spans="1:10" ht="15">
      <c r="A113" s="112" t="s">
        <v>631</v>
      </c>
      <c r="B113" s="47"/>
      <c r="C113" s="47"/>
      <c r="D113" s="47"/>
      <c r="E113" s="47"/>
      <c r="F113" s="47"/>
      <c r="G113" s="47"/>
      <c r="H113" s="47"/>
      <c r="I113" s="47"/>
      <c r="J113" s="47"/>
    </row>
    <row r="114" spans="1:10" ht="15">
      <c r="A114" s="69"/>
      <c r="B114" s="70">
        <v>2006</v>
      </c>
      <c r="C114" s="180">
        <v>0</v>
      </c>
      <c r="D114" s="180">
        <v>8</v>
      </c>
      <c r="E114" s="180">
        <v>3</v>
      </c>
      <c r="F114" s="180">
        <v>5</v>
      </c>
      <c r="G114" s="180">
        <v>278</v>
      </c>
      <c r="H114" s="180">
        <v>6</v>
      </c>
      <c r="I114" s="180">
        <v>0</v>
      </c>
      <c r="J114" s="180">
        <v>300</v>
      </c>
    </row>
    <row r="115" spans="1:10" ht="15">
      <c r="A115" s="69"/>
      <c r="B115" s="70">
        <v>2007</v>
      </c>
      <c r="C115" s="180">
        <v>1</v>
      </c>
      <c r="D115" s="180">
        <v>15</v>
      </c>
      <c r="E115" s="180">
        <v>9</v>
      </c>
      <c r="F115" s="180">
        <v>9</v>
      </c>
      <c r="G115" s="180">
        <v>306</v>
      </c>
      <c r="H115" s="180">
        <v>5</v>
      </c>
      <c r="I115" s="180">
        <v>0</v>
      </c>
      <c r="J115" s="180">
        <v>345</v>
      </c>
    </row>
    <row r="116" spans="1:10" ht="15">
      <c r="A116" s="69"/>
      <c r="B116" s="70">
        <v>2008</v>
      </c>
      <c r="C116" s="180">
        <v>2</v>
      </c>
      <c r="D116" s="180">
        <v>10</v>
      </c>
      <c r="E116" s="180">
        <v>3</v>
      </c>
      <c r="F116" s="180">
        <v>7</v>
      </c>
      <c r="G116" s="180">
        <v>305</v>
      </c>
      <c r="H116" s="180">
        <v>0</v>
      </c>
      <c r="I116" s="180">
        <v>1</v>
      </c>
      <c r="J116" s="180">
        <v>328</v>
      </c>
    </row>
    <row r="117" spans="1:10" ht="15">
      <c r="A117" s="69"/>
      <c r="B117" s="70">
        <v>2009</v>
      </c>
      <c r="C117" s="180">
        <v>0</v>
      </c>
      <c r="D117" s="180">
        <v>8</v>
      </c>
      <c r="E117" s="180">
        <v>6</v>
      </c>
      <c r="F117" s="180">
        <v>12</v>
      </c>
      <c r="G117" s="180">
        <v>271</v>
      </c>
      <c r="H117" s="180">
        <v>6</v>
      </c>
      <c r="I117" s="180">
        <v>0</v>
      </c>
      <c r="J117" s="180">
        <v>303</v>
      </c>
    </row>
    <row r="118" spans="1:10" ht="15">
      <c r="A118" s="69"/>
      <c r="B118" s="70">
        <v>2010</v>
      </c>
      <c r="C118" s="180">
        <v>0</v>
      </c>
      <c r="D118" s="180">
        <v>3</v>
      </c>
      <c r="E118" s="180">
        <v>3</v>
      </c>
      <c r="F118" s="180">
        <v>3</v>
      </c>
      <c r="G118" s="180">
        <v>172</v>
      </c>
      <c r="H118" s="180">
        <v>1</v>
      </c>
      <c r="I118" s="180">
        <v>0</v>
      </c>
      <c r="J118" s="180">
        <v>182</v>
      </c>
    </row>
    <row r="119" spans="1:10" ht="15">
      <c r="A119" s="69"/>
      <c r="B119" s="70">
        <v>2011</v>
      </c>
      <c r="C119" s="180">
        <v>0</v>
      </c>
      <c r="D119" s="180">
        <v>8</v>
      </c>
      <c r="E119" s="180">
        <v>8</v>
      </c>
      <c r="F119" s="180">
        <v>4</v>
      </c>
      <c r="G119" s="180">
        <v>163</v>
      </c>
      <c r="H119" s="180">
        <v>5</v>
      </c>
      <c r="I119" s="180">
        <v>0</v>
      </c>
      <c r="J119" s="180">
        <v>188</v>
      </c>
    </row>
    <row r="120" spans="1:10" ht="15">
      <c r="A120" s="69"/>
      <c r="B120" s="70">
        <v>2012</v>
      </c>
      <c r="C120" s="180">
        <v>1</v>
      </c>
      <c r="D120" s="180">
        <v>5</v>
      </c>
      <c r="E120" s="180">
        <v>4</v>
      </c>
      <c r="F120" s="180">
        <v>2</v>
      </c>
      <c r="G120" s="180">
        <v>192</v>
      </c>
      <c r="H120" s="180">
        <v>6</v>
      </c>
      <c r="I120" s="180">
        <v>0</v>
      </c>
      <c r="J120" s="180">
        <v>210</v>
      </c>
    </row>
    <row r="121" spans="1:10" ht="15">
      <c r="A121" s="69"/>
      <c r="B121" s="70">
        <v>2013</v>
      </c>
      <c r="C121" s="180">
        <v>0</v>
      </c>
      <c r="D121" s="180">
        <v>1</v>
      </c>
      <c r="E121" s="180">
        <v>2</v>
      </c>
      <c r="F121" s="180">
        <v>0</v>
      </c>
      <c r="G121" s="180">
        <v>55</v>
      </c>
      <c r="H121" s="180">
        <v>5</v>
      </c>
      <c r="I121" s="180">
        <v>0</v>
      </c>
      <c r="J121" s="180">
        <v>63</v>
      </c>
    </row>
    <row r="122" spans="1:10" ht="15">
      <c r="A122" s="69"/>
      <c r="B122" s="70">
        <v>2014</v>
      </c>
      <c r="C122" s="180">
        <v>1</v>
      </c>
      <c r="D122" s="180">
        <v>0</v>
      </c>
      <c r="E122" s="180">
        <v>3</v>
      </c>
      <c r="F122" s="180">
        <v>4</v>
      </c>
      <c r="G122" s="180">
        <v>56</v>
      </c>
      <c r="H122" s="180">
        <v>4</v>
      </c>
      <c r="I122" s="180">
        <v>0</v>
      </c>
      <c r="J122" s="180">
        <v>68</v>
      </c>
    </row>
    <row r="123" spans="1:10" ht="15">
      <c r="A123" s="69"/>
      <c r="B123" s="70">
        <v>2015</v>
      </c>
      <c r="C123" s="180">
        <v>0</v>
      </c>
      <c r="D123" s="180">
        <v>10</v>
      </c>
      <c r="E123" s="180">
        <v>3</v>
      </c>
      <c r="F123" s="180">
        <v>2</v>
      </c>
      <c r="G123" s="180">
        <v>13</v>
      </c>
      <c r="H123" s="180">
        <v>1</v>
      </c>
      <c r="I123" s="180">
        <v>0</v>
      </c>
      <c r="J123" s="180">
        <v>29</v>
      </c>
    </row>
    <row r="124" spans="1:10" ht="15">
      <c r="A124" s="112" t="s">
        <v>632</v>
      </c>
      <c r="B124" s="47"/>
      <c r="C124" s="47"/>
      <c r="D124" s="47"/>
      <c r="E124" s="47"/>
      <c r="F124" s="47"/>
      <c r="G124" s="47"/>
      <c r="H124" s="47"/>
      <c r="I124" s="47"/>
      <c r="J124" s="47"/>
    </row>
    <row r="125" spans="1:10" ht="15">
      <c r="A125" s="69"/>
      <c r="B125" s="70">
        <v>2006</v>
      </c>
      <c r="C125" s="180">
        <v>2</v>
      </c>
      <c r="D125" s="180">
        <v>4</v>
      </c>
      <c r="E125" s="180">
        <v>11</v>
      </c>
      <c r="F125" s="180">
        <v>2</v>
      </c>
      <c r="G125" s="180">
        <v>192</v>
      </c>
      <c r="H125" s="180">
        <v>0</v>
      </c>
      <c r="I125" s="180">
        <v>0</v>
      </c>
      <c r="J125" s="180">
        <v>211</v>
      </c>
    </row>
    <row r="126" spans="1:10" ht="15">
      <c r="A126" s="69"/>
      <c r="B126" s="70">
        <v>2007</v>
      </c>
      <c r="C126" s="180">
        <v>1</v>
      </c>
      <c r="D126" s="180">
        <v>7</v>
      </c>
      <c r="E126" s="180">
        <v>13</v>
      </c>
      <c r="F126" s="180">
        <v>11</v>
      </c>
      <c r="G126" s="180">
        <v>205</v>
      </c>
      <c r="H126" s="180">
        <v>6</v>
      </c>
      <c r="I126" s="180">
        <v>0</v>
      </c>
      <c r="J126" s="180">
        <v>243</v>
      </c>
    </row>
    <row r="127" spans="1:10" ht="15">
      <c r="A127" s="69"/>
      <c r="B127" s="70">
        <v>2008</v>
      </c>
      <c r="C127" s="180">
        <v>1</v>
      </c>
      <c r="D127" s="180">
        <v>1</v>
      </c>
      <c r="E127" s="180">
        <v>19</v>
      </c>
      <c r="F127" s="180">
        <v>2</v>
      </c>
      <c r="G127" s="180">
        <v>193</v>
      </c>
      <c r="H127" s="180">
        <v>3</v>
      </c>
      <c r="I127" s="180">
        <v>0</v>
      </c>
      <c r="J127" s="180">
        <v>219</v>
      </c>
    </row>
    <row r="128" spans="1:10" ht="15">
      <c r="A128" s="69"/>
      <c r="B128" s="70">
        <v>2009</v>
      </c>
      <c r="C128" s="180">
        <v>2</v>
      </c>
      <c r="D128" s="180">
        <v>8</v>
      </c>
      <c r="E128" s="180">
        <v>10</v>
      </c>
      <c r="F128" s="180">
        <v>5</v>
      </c>
      <c r="G128" s="180">
        <v>279</v>
      </c>
      <c r="H128" s="180">
        <v>1</v>
      </c>
      <c r="I128" s="180">
        <v>1</v>
      </c>
      <c r="J128" s="180">
        <v>306</v>
      </c>
    </row>
    <row r="129" spans="1:10" ht="15">
      <c r="A129" s="69"/>
      <c r="B129" s="70">
        <v>2010</v>
      </c>
      <c r="C129" s="180">
        <v>0</v>
      </c>
      <c r="D129" s="180">
        <v>0</v>
      </c>
      <c r="E129" s="180">
        <v>2</v>
      </c>
      <c r="F129" s="180">
        <v>1</v>
      </c>
      <c r="G129" s="180">
        <v>176</v>
      </c>
      <c r="H129" s="180">
        <v>1</v>
      </c>
      <c r="I129" s="180">
        <v>0</v>
      </c>
      <c r="J129" s="180">
        <v>180</v>
      </c>
    </row>
    <row r="130" spans="1:10" ht="15">
      <c r="A130" s="69"/>
      <c r="B130" s="70">
        <v>2011</v>
      </c>
      <c r="C130" s="180">
        <v>2</v>
      </c>
      <c r="D130" s="180">
        <v>2</v>
      </c>
      <c r="E130" s="180">
        <v>5</v>
      </c>
      <c r="F130" s="180">
        <v>1</v>
      </c>
      <c r="G130" s="180">
        <v>122</v>
      </c>
      <c r="H130" s="180">
        <v>2</v>
      </c>
      <c r="I130" s="180">
        <v>0</v>
      </c>
      <c r="J130" s="180">
        <v>134</v>
      </c>
    </row>
    <row r="131" spans="1:10" ht="15">
      <c r="A131" s="69"/>
      <c r="B131" s="70">
        <v>2012</v>
      </c>
      <c r="C131" s="180">
        <v>1</v>
      </c>
      <c r="D131" s="180">
        <v>1</v>
      </c>
      <c r="E131" s="180">
        <v>1</v>
      </c>
      <c r="F131" s="180">
        <v>2</v>
      </c>
      <c r="G131" s="180">
        <v>104</v>
      </c>
      <c r="H131" s="180">
        <v>0</v>
      </c>
      <c r="I131" s="180">
        <v>0</v>
      </c>
      <c r="J131" s="180">
        <v>109</v>
      </c>
    </row>
    <row r="132" spans="1:10" ht="15">
      <c r="A132" s="69"/>
      <c r="B132" s="70">
        <v>2013</v>
      </c>
      <c r="C132" s="180">
        <v>0</v>
      </c>
      <c r="D132" s="180">
        <v>2</v>
      </c>
      <c r="E132" s="180">
        <v>0</v>
      </c>
      <c r="F132" s="180">
        <v>1</v>
      </c>
      <c r="G132" s="180">
        <v>21</v>
      </c>
      <c r="H132" s="180">
        <v>0</v>
      </c>
      <c r="I132" s="180">
        <v>0</v>
      </c>
      <c r="J132" s="180">
        <v>24</v>
      </c>
    </row>
    <row r="133" spans="1:10" ht="15">
      <c r="A133" s="69"/>
      <c r="B133" s="70">
        <v>2014</v>
      </c>
      <c r="C133" s="180">
        <v>0</v>
      </c>
      <c r="D133" s="180">
        <v>0</v>
      </c>
      <c r="E133" s="180">
        <v>2</v>
      </c>
      <c r="F133" s="180">
        <v>6</v>
      </c>
      <c r="G133" s="180">
        <v>26</v>
      </c>
      <c r="H133" s="180">
        <v>0</v>
      </c>
      <c r="I133" s="180">
        <v>0</v>
      </c>
      <c r="J133" s="180">
        <v>34</v>
      </c>
    </row>
    <row r="134" spans="1:10" ht="15">
      <c r="A134" s="69"/>
      <c r="B134" s="70">
        <v>2015</v>
      </c>
      <c r="C134" s="180">
        <v>1</v>
      </c>
      <c r="D134" s="180">
        <v>0</v>
      </c>
      <c r="E134" s="180">
        <v>9</v>
      </c>
      <c r="F134" s="180">
        <v>1</v>
      </c>
      <c r="G134" s="180">
        <v>28</v>
      </c>
      <c r="H134" s="180">
        <v>2</v>
      </c>
      <c r="I134" s="180">
        <v>0</v>
      </c>
      <c r="J134" s="180">
        <v>41</v>
      </c>
    </row>
    <row r="135" spans="1:10" ht="15">
      <c r="A135" s="112" t="s">
        <v>633</v>
      </c>
      <c r="B135" s="47"/>
      <c r="C135" s="47"/>
      <c r="D135" s="47"/>
      <c r="E135" s="47"/>
      <c r="F135" s="47"/>
      <c r="G135" s="47"/>
      <c r="H135" s="47"/>
      <c r="I135" s="47"/>
      <c r="J135" s="47"/>
    </row>
    <row r="136" spans="1:10" ht="15">
      <c r="A136" s="69"/>
      <c r="B136" s="70">
        <v>2006</v>
      </c>
      <c r="C136" s="180">
        <v>0</v>
      </c>
      <c r="D136" s="180">
        <v>1</v>
      </c>
      <c r="E136" s="180">
        <v>3</v>
      </c>
      <c r="F136" s="180">
        <v>17</v>
      </c>
      <c r="G136" s="180">
        <v>234</v>
      </c>
      <c r="H136" s="180">
        <v>4</v>
      </c>
      <c r="I136" s="180">
        <v>0</v>
      </c>
      <c r="J136" s="180">
        <v>259</v>
      </c>
    </row>
    <row r="137" spans="1:10" ht="15">
      <c r="A137" s="69"/>
      <c r="B137" s="70">
        <v>2007</v>
      </c>
      <c r="C137" s="180">
        <v>0</v>
      </c>
      <c r="D137" s="180">
        <v>3</v>
      </c>
      <c r="E137" s="180">
        <v>10</v>
      </c>
      <c r="F137" s="180">
        <v>24</v>
      </c>
      <c r="G137" s="180">
        <v>304</v>
      </c>
      <c r="H137" s="180">
        <v>5</v>
      </c>
      <c r="I137" s="180">
        <v>1</v>
      </c>
      <c r="J137" s="180">
        <v>347</v>
      </c>
    </row>
    <row r="138" spans="1:10" ht="15">
      <c r="A138" s="69"/>
      <c r="B138" s="70">
        <v>2008</v>
      </c>
      <c r="C138" s="180">
        <v>1</v>
      </c>
      <c r="D138" s="180">
        <v>3</v>
      </c>
      <c r="E138" s="180">
        <v>2</v>
      </c>
      <c r="F138" s="180">
        <v>4</v>
      </c>
      <c r="G138" s="180">
        <v>232</v>
      </c>
      <c r="H138" s="180">
        <v>1</v>
      </c>
      <c r="I138" s="180">
        <v>1</v>
      </c>
      <c r="J138" s="180">
        <v>244</v>
      </c>
    </row>
    <row r="139" spans="1:10" ht="15">
      <c r="A139" s="69"/>
      <c r="B139" s="70">
        <v>2009</v>
      </c>
      <c r="C139" s="180">
        <v>3</v>
      </c>
      <c r="D139" s="180">
        <v>1</v>
      </c>
      <c r="E139" s="180">
        <v>3</v>
      </c>
      <c r="F139" s="180">
        <v>18</v>
      </c>
      <c r="G139" s="180">
        <v>255</v>
      </c>
      <c r="H139" s="180">
        <v>1</v>
      </c>
      <c r="I139" s="180">
        <v>0</v>
      </c>
      <c r="J139" s="180">
        <v>281</v>
      </c>
    </row>
    <row r="140" spans="1:10" ht="15">
      <c r="A140" s="69"/>
      <c r="B140" s="70">
        <v>2010</v>
      </c>
      <c r="C140" s="180">
        <v>1</v>
      </c>
      <c r="D140" s="180">
        <v>2</v>
      </c>
      <c r="E140" s="180">
        <v>3</v>
      </c>
      <c r="F140" s="180">
        <v>20</v>
      </c>
      <c r="G140" s="180">
        <v>205</v>
      </c>
      <c r="H140" s="180">
        <v>2</v>
      </c>
      <c r="I140" s="180">
        <v>0</v>
      </c>
      <c r="J140" s="180">
        <v>233</v>
      </c>
    </row>
    <row r="141" spans="1:10" ht="15">
      <c r="A141" s="69"/>
      <c r="B141" s="70">
        <v>2011</v>
      </c>
      <c r="C141" s="180">
        <v>1</v>
      </c>
      <c r="D141" s="180">
        <v>2</v>
      </c>
      <c r="E141" s="180">
        <v>2</v>
      </c>
      <c r="F141" s="180">
        <v>22</v>
      </c>
      <c r="G141" s="180">
        <v>175</v>
      </c>
      <c r="H141" s="180">
        <v>6</v>
      </c>
      <c r="I141" s="180">
        <v>0</v>
      </c>
      <c r="J141" s="180">
        <v>208</v>
      </c>
    </row>
    <row r="142" spans="1:10" ht="15">
      <c r="A142" s="69"/>
      <c r="B142" s="70">
        <v>2012</v>
      </c>
      <c r="C142" s="180">
        <v>0</v>
      </c>
      <c r="D142" s="180">
        <v>3</v>
      </c>
      <c r="E142" s="180">
        <v>0</v>
      </c>
      <c r="F142" s="180">
        <v>10</v>
      </c>
      <c r="G142" s="180">
        <v>187</v>
      </c>
      <c r="H142" s="180">
        <v>2</v>
      </c>
      <c r="I142" s="180">
        <v>0</v>
      </c>
      <c r="J142" s="180">
        <v>202</v>
      </c>
    </row>
    <row r="143" spans="1:10" ht="15">
      <c r="A143" s="69"/>
      <c r="B143" s="70">
        <v>2013</v>
      </c>
      <c r="C143" s="180">
        <v>0</v>
      </c>
      <c r="D143" s="180">
        <v>0</v>
      </c>
      <c r="E143" s="180">
        <v>2</v>
      </c>
      <c r="F143" s="180">
        <v>15</v>
      </c>
      <c r="G143" s="180">
        <v>60</v>
      </c>
      <c r="H143" s="180">
        <v>0</v>
      </c>
      <c r="I143" s="180">
        <v>0</v>
      </c>
      <c r="J143" s="180">
        <v>77</v>
      </c>
    </row>
    <row r="144" spans="1:10" ht="15">
      <c r="A144" s="69"/>
      <c r="B144" s="70">
        <v>2014</v>
      </c>
      <c r="C144" s="180">
        <v>1</v>
      </c>
      <c r="D144" s="180">
        <v>0</v>
      </c>
      <c r="E144" s="180">
        <v>4</v>
      </c>
      <c r="F144" s="180">
        <v>4</v>
      </c>
      <c r="G144" s="180">
        <v>57</v>
      </c>
      <c r="H144" s="180">
        <v>2</v>
      </c>
      <c r="I144" s="180">
        <v>0</v>
      </c>
      <c r="J144" s="180">
        <v>68</v>
      </c>
    </row>
    <row r="145" spans="1:10" ht="15">
      <c r="A145" s="69"/>
      <c r="B145" s="70">
        <v>2015</v>
      </c>
      <c r="C145" s="180">
        <v>0</v>
      </c>
      <c r="D145" s="180">
        <v>3</v>
      </c>
      <c r="E145" s="180">
        <v>7</v>
      </c>
      <c r="F145" s="180">
        <v>8</v>
      </c>
      <c r="G145" s="180">
        <v>46</v>
      </c>
      <c r="H145" s="180">
        <v>1</v>
      </c>
      <c r="I145" s="180">
        <v>0</v>
      </c>
      <c r="J145" s="180">
        <v>65</v>
      </c>
    </row>
    <row r="146" spans="1:10" ht="15">
      <c r="A146" s="112" t="s">
        <v>634</v>
      </c>
      <c r="B146" s="47"/>
      <c r="C146" s="47"/>
      <c r="D146" s="47"/>
      <c r="E146" s="47"/>
      <c r="F146" s="47"/>
      <c r="G146" s="47"/>
      <c r="H146" s="47"/>
      <c r="I146" s="47"/>
      <c r="J146" s="47"/>
    </row>
    <row r="147" spans="1:10" ht="15">
      <c r="A147" s="69"/>
      <c r="B147" s="70">
        <v>2006</v>
      </c>
      <c r="C147" s="180">
        <v>7</v>
      </c>
      <c r="D147" s="180">
        <v>3</v>
      </c>
      <c r="E147" s="180">
        <v>2</v>
      </c>
      <c r="F147" s="180">
        <v>4</v>
      </c>
      <c r="G147" s="180">
        <v>343</v>
      </c>
      <c r="H147" s="180">
        <v>0</v>
      </c>
      <c r="I147" s="180">
        <v>0</v>
      </c>
      <c r="J147" s="180">
        <v>359</v>
      </c>
    </row>
    <row r="148" spans="1:10" ht="15">
      <c r="A148" s="69"/>
      <c r="B148" s="70">
        <v>2007</v>
      </c>
      <c r="C148" s="180">
        <v>0</v>
      </c>
      <c r="D148" s="180">
        <v>2</v>
      </c>
      <c r="E148" s="180">
        <v>5</v>
      </c>
      <c r="F148" s="180">
        <v>6</v>
      </c>
      <c r="G148" s="180">
        <v>256</v>
      </c>
      <c r="H148" s="180">
        <v>3</v>
      </c>
      <c r="I148" s="180">
        <v>1</v>
      </c>
      <c r="J148" s="180">
        <v>273</v>
      </c>
    </row>
    <row r="149" spans="1:10" ht="15">
      <c r="A149" s="69"/>
      <c r="B149" s="70">
        <v>2008</v>
      </c>
      <c r="C149" s="180">
        <v>1</v>
      </c>
      <c r="D149" s="180">
        <v>5</v>
      </c>
      <c r="E149" s="180">
        <v>8</v>
      </c>
      <c r="F149" s="180">
        <v>6</v>
      </c>
      <c r="G149" s="180">
        <v>247</v>
      </c>
      <c r="H149" s="180">
        <v>7</v>
      </c>
      <c r="I149" s="180">
        <v>0</v>
      </c>
      <c r="J149" s="180">
        <v>274</v>
      </c>
    </row>
    <row r="150" spans="1:10" ht="15">
      <c r="A150" s="69"/>
      <c r="B150" s="70">
        <v>2009</v>
      </c>
      <c r="C150" s="180">
        <v>2</v>
      </c>
      <c r="D150" s="180">
        <v>12</v>
      </c>
      <c r="E150" s="180">
        <v>9</v>
      </c>
      <c r="F150" s="180">
        <v>13</v>
      </c>
      <c r="G150" s="180">
        <v>296</v>
      </c>
      <c r="H150" s="180">
        <v>0</v>
      </c>
      <c r="I150" s="180">
        <v>2</v>
      </c>
      <c r="J150" s="180">
        <v>334</v>
      </c>
    </row>
    <row r="151" spans="1:10" ht="15">
      <c r="A151" s="69"/>
      <c r="B151" s="70">
        <v>2010</v>
      </c>
      <c r="C151" s="180">
        <v>0</v>
      </c>
      <c r="D151" s="180">
        <v>3</v>
      </c>
      <c r="E151" s="180">
        <v>6</v>
      </c>
      <c r="F151" s="180">
        <v>5</v>
      </c>
      <c r="G151" s="180">
        <v>281</v>
      </c>
      <c r="H151" s="180">
        <v>2</v>
      </c>
      <c r="I151" s="180">
        <v>0</v>
      </c>
      <c r="J151" s="180">
        <v>297</v>
      </c>
    </row>
    <row r="152" spans="1:10" ht="15">
      <c r="A152" s="69"/>
      <c r="B152" s="70">
        <v>2011</v>
      </c>
      <c r="C152" s="180">
        <v>0</v>
      </c>
      <c r="D152" s="180">
        <v>4</v>
      </c>
      <c r="E152" s="180">
        <v>4</v>
      </c>
      <c r="F152" s="180">
        <v>7</v>
      </c>
      <c r="G152" s="180">
        <v>290</v>
      </c>
      <c r="H152" s="180">
        <v>2</v>
      </c>
      <c r="I152" s="180">
        <v>0</v>
      </c>
      <c r="J152" s="180">
        <v>307</v>
      </c>
    </row>
    <row r="153" spans="1:10" ht="15">
      <c r="A153" s="69"/>
      <c r="B153" s="70">
        <v>2012</v>
      </c>
      <c r="C153" s="180">
        <v>0</v>
      </c>
      <c r="D153" s="180">
        <v>5</v>
      </c>
      <c r="E153" s="180">
        <v>5</v>
      </c>
      <c r="F153" s="180">
        <v>3</v>
      </c>
      <c r="G153" s="180">
        <v>299</v>
      </c>
      <c r="H153" s="180">
        <v>2</v>
      </c>
      <c r="I153" s="180">
        <v>0</v>
      </c>
      <c r="J153" s="180">
        <v>314</v>
      </c>
    </row>
    <row r="154" spans="1:10" ht="15">
      <c r="A154" s="69"/>
      <c r="B154" s="70">
        <v>2013</v>
      </c>
      <c r="C154" s="180">
        <v>0</v>
      </c>
      <c r="D154" s="180">
        <v>3</v>
      </c>
      <c r="E154" s="180">
        <v>2</v>
      </c>
      <c r="F154" s="180">
        <v>5</v>
      </c>
      <c r="G154" s="180">
        <v>83</v>
      </c>
      <c r="H154" s="180">
        <v>4</v>
      </c>
      <c r="I154" s="180">
        <v>0</v>
      </c>
      <c r="J154" s="180">
        <v>97</v>
      </c>
    </row>
    <row r="155" spans="1:10" ht="15">
      <c r="A155" s="69"/>
      <c r="B155" s="70">
        <v>2014</v>
      </c>
      <c r="C155" s="180">
        <v>1</v>
      </c>
      <c r="D155" s="180">
        <v>0</v>
      </c>
      <c r="E155" s="180">
        <v>4</v>
      </c>
      <c r="F155" s="180">
        <v>3</v>
      </c>
      <c r="G155" s="180">
        <v>33</v>
      </c>
      <c r="H155" s="180">
        <v>1</v>
      </c>
      <c r="I155" s="180">
        <v>0</v>
      </c>
      <c r="J155" s="180">
        <v>42</v>
      </c>
    </row>
    <row r="156" spans="1:10" ht="15">
      <c r="A156" s="69"/>
      <c r="B156" s="70">
        <v>2015</v>
      </c>
      <c r="C156" s="180">
        <v>0</v>
      </c>
      <c r="D156" s="180">
        <v>3</v>
      </c>
      <c r="E156" s="180">
        <v>4</v>
      </c>
      <c r="F156" s="180">
        <v>2</v>
      </c>
      <c r="G156" s="180">
        <v>8</v>
      </c>
      <c r="H156" s="180">
        <v>5</v>
      </c>
      <c r="I156" s="180">
        <v>0</v>
      </c>
      <c r="J156" s="180">
        <v>22</v>
      </c>
    </row>
    <row r="157" spans="1:10" ht="15">
      <c r="A157" s="112" t="s">
        <v>635</v>
      </c>
      <c r="B157" s="47"/>
      <c r="C157" s="47"/>
      <c r="D157" s="47"/>
      <c r="E157" s="47"/>
      <c r="F157" s="47"/>
      <c r="G157" s="47"/>
      <c r="H157" s="47"/>
      <c r="I157" s="47"/>
      <c r="J157" s="47"/>
    </row>
    <row r="158" spans="1:10" ht="15">
      <c r="A158" s="69"/>
      <c r="B158" s="70">
        <v>2006</v>
      </c>
      <c r="C158" s="180">
        <v>0</v>
      </c>
      <c r="D158" s="180">
        <v>0</v>
      </c>
      <c r="E158" s="180">
        <v>1</v>
      </c>
      <c r="F158" s="180">
        <v>0</v>
      </c>
      <c r="G158" s="180">
        <v>42</v>
      </c>
      <c r="H158" s="90">
        <v>0</v>
      </c>
      <c r="I158" s="180">
        <v>0</v>
      </c>
      <c r="J158" s="180">
        <v>43</v>
      </c>
    </row>
    <row r="159" spans="1:10" ht="15">
      <c r="A159" s="69"/>
      <c r="B159" s="70">
        <v>2007</v>
      </c>
      <c r="C159" s="180">
        <v>0</v>
      </c>
      <c r="D159" s="180">
        <v>0</v>
      </c>
      <c r="E159" s="180">
        <v>0</v>
      </c>
      <c r="F159" s="180">
        <v>0</v>
      </c>
      <c r="G159" s="180">
        <v>49</v>
      </c>
      <c r="H159" s="90">
        <v>0</v>
      </c>
      <c r="I159" s="180">
        <v>0</v>
      </c>
      <c r="J159" s="180">
        <v>49</v>
      </c>
    </row>
    <row r="160" spans="1:10" ht="15">
      <c r="A160" s="69"/>
      <c r="B160" s="70">
        <v>2008</v>
      </c>
      <c r="C160" s="180">
        <v>0</v>
      </c>
      <c r="D160" s="180">
        <v>0</v>
      </c>
      <c r="E160" s="180">
        <v>3</v>
      </c>
      <c r="F160" s="180">
        <v>5</v>
      </c>
      <c r="G160" s="180">
        <v>81</v>
      </c>
      <c r="H160" s="90">
        <v>0</v>
      </c>
      <c r="I160" s="180">
        <v>0</v>
      </c>
      <c r="J160" s="180">
        <v>89</v>
      </c>
    </row>
    <row r="161" spans="1:10" ht="15">
      <c r="A161" s="69"/>
      <c r="B161" s="70">
        <v>2009</v>
      </c>
      <c r="C161" s="180">
        <v>0</v>
      </c>
      <c r="D161" s="180">
        <v>2</v>
      </c>
      <c r="E161" s="180">
        <v>1</v>
      </c>
      <c r="F161" s="180">
        <v>7</v>
      </c>
      <c r="G161" s="180">
        <v>95</v>
      </c>
      <c r="H161" s="90">
        <v>0</v>
      </c>
      <c r="I161" s="180">
        <v>0</v>
      </c>
      <c r="J161" s="180">
        <v>105</v>
      </c>
    </row>
    <row r="162" spans="1:10" ht="15">
      <c r="A162" s="69"/>
      <c r="B162" s="70">
        <v>2010</v>
      </c>
      <c r="C162" s="180">
        <v>0</v>
      </c>
      <c r="D162" s="180">
        <v>2</v>
      </c>
      <c r="E162" s="180">
        <v>3</v>
      </c>
      <c r="F162" s="180">
        <v>5</v>
      </c>
      <c r="G162" s="180">
        <v>72</v>
      </c>
      <c r="H162" s="90">
        <v>0</v>
      </c>
      <c r="I162" s="180">
        <v>1</v>
      </c>
      <c r="J162" s="180">
        <v>83</v>
      </c>
    </row>
    <row r="163" spans="1:10" ht="15">
      <c r="A163" s="69"/>
      <c r="B163" s="70">
        <v>2011</v>
      </c>
      <c r="C163" s="180">
        <v>0</v>
      </c>
      <c r="D163" s="180">
        <v>3</v>
      </c>
      <c r="E163" s="180">
        <v>0</v>
      </c>
      <c r="F163" s="180">
        <v>7</v>
      </c>
      <c r="G163" s="180">
        <v>53</v>
      </c>
      <c r="H163" s="90">
        <v>0</v>
      </c>
      <c r="I163" s="180">
        <v>0</v>
      </c>
      <c r="J163" s="180">
        <v>63</v>
      </c>
    </row>
    <row r="164" spans="1:10" ht="15">
      <c r="A164" s="69"/>
      <c r="B164" s="70">
        <v>2012</v>
      </c>
      <c r="C164" s="180">
        <v>0</v>
      </c>
      <c r="D164" s="180">
        <v>0</v>
      </c>
      <c r="E164" s="180">
        <v>0</v>
      </c>
      <c r="F164" s="180">
        <v>3</v>
      </c>
      <c r="G164" s="180">
        <v>83</v>
      </c>
      <c r="H164" s="90">
        <v>0</v>
      </c>
      <c r="I164" s="180">
        <v>0</v>
      </c>
      <c r="J164" s="180">
        <v>86</v>
      </c>
    </row>
    <row r="165" spans="1:10" ht="15">
      <c r="A165" s="69"/>
      <c r="B165" s="70">
        <v>2013</v>
      </c>
      <c r="C165" s="180">
        <v>2</v>
      </c>
      <c r="D165" s="180">
        <v>0</v>
      </c>
      <c r="E165" s="180">
        <v>6</v>
      </c>
      <c r="F165" s="180">
        <v>8</v>
      </c>
      <c r="G165" s="180">
        <v>17</v>
      </c>
      <c r="H165" s="90">
        <v>0</v>
      </c>
      <c r="I165" s="180">
        <v>0</v>
      </c>
      <c r="J165" s="180">
        <v>33</v>
      </c>
    </row>
    <row r="166" spans="1:10" ht="15">
      <c r="A166" s="69"/>
      <c r="B166" s="70">
        <v>2014</v>
      </c>
      <c r="C166" s="180">
        <v>0</v>
      </c>
      <c r="D166" s="180">
        <v>2</v>
      </c>
      <c r="E166" s="180">
        <v>4</v>
      </c>
      <c r="F166" s="180">
        <v>1</v>
      </c>
      <c r="G166" s="180">
        <v>16</v>
      </c>
      <c r="H166" s="90">
        <v>0</v>
      </c>
      <c r="I166" s="180">
        <v>0</v>
      </c>
      <c r="J166" s="180">
        <v>23</v>
      </c>
    </row>
    <row r="167" spans="1:10" ht="15">
      <c r="A167" s="69"/>
      <c r="B167" s="70">
        <v>2015</v>
      </c>
      <c r="C167" s="180">
        <v>0</v>
      </c>
      <c r="D167" s="180">
        <v>0</v>
      </c>
      <c r="E167" s="180">
        <v>6</v>
      </c>
      <c r="F167" s="180">
        <v>4</v>
      </c>
      <c r="G167" s="180">
        <v>5</v>
      </c>
      <c r="H167" s="90">
        <v>0</v>
      </c>
      <c r="I167" s="180">
        <v>0</v>
      </c>
      <c r="J167" s="180">
        <v>15</v>
      </c>
    </row>
    <row r="168" spans="1:10" ht="15">
      <c r="A168" s="112" t="s">
        <v>636</v>
      </c>
      <c r="B168" s="47"/>
      <c r="C168" s="47"/>
      <c r="D168" s="47"/>
      <c r="E168" s="47"/>
      <c r="F168" s="47"/>
      <c r="G168" s="47"/>
      <c r="H168" s="47"/>
      <c r="I168" s="47"/>
      <c r="J168" s="47"/>
    </row>
    <row r="169" spans="1:10" ht="15">
      <c r="A169" s="69"/>
      <c r="B169" s="70">
        <v>2006</v>
      </c>
      <c r="C169" s="180">
        <v>6</v>
      </c>
      <c r="D169" s="180">
        <v>2</v>
      </c>
      <c r="E169" s="180">
        <v>2</v>
      </c>
      <c r="F169" s="180">
        <v>7</v>
      </c>
      <c r="G169" s="180">
        <v>54</v>
      </c>
      <c r="H169" s="180">
        <v>0</v>
      </c>
      <c r="I169" s="69"/>
      <c r="J169" s="180">
        <v>71</v>
      </c>
    </row>
    <row r="170" spans="1:10" ht="15">
      <c r="A170" s="69"/>
      <c r="B170" s="70">
        <v>2007</v>
      </c>
      <c r="C170" s="180">
        <v>0</v>
      </c>
      <c r="D170" s="180">
        <v>4</v>
      </c>
      <c r="E170" s="180">
        <v>4</v>
      </c>
      <c r="F170" s="180">
        <v>2</v>
      </c>
      <c r="G170" s="180">
        <v>65</v>
      </c>
      <c r="H170" s="180">
        <v>1</v>
      </c>
      <c r="I170" s="90">
        <v>0</v>
      </c>
      <c r="J170" s="180">
        <v>76</v>
      </c>
    </row>
    <row r="171" spans="1:10" ht="15">
      <c r="A171" s="69"/>
      <c r="B171" s="70">
        <v>2008</v>
      </c>
      <c r="C171" s="180">
        <v>0</v>
      </c>
      <c r="D171" s="180">
        <v>2</v>
      </c>
      <c r="E171" s="180">
        <v>8</v>
      </c>
      <c r="F171" s="180">
        <v>2</v>
      </c>
      <c r="G171" s="180">
        <v>49</v>
      </c>
      <c r="H171" s="180">
        <v>0</v>
      </c>
      <c r="I171" s="90">
        <v>0</v>
      </c>
      <c r="J171" s="180">
        <v>61</v>
      </c>
    </row>
    <row r="172" spans="1:10" ht="15">
      <c r="A172" s="69"/>
      <c r="B172" s="70">
        <v>2009</v>
      </c>
      <c r="C172" s="180">
        <v>0</v>
      </c>
      <c r="D172" s="180">
        <v>1</v>
      </c>
      <c r="E172" s="180">
        <v>0</v>
      </c>
      <c r="F172" s="180">
        <v>4</v>
      </c>
      <c r="G172" s="180">
        <v>67</v>
      </c>
      <c r="H172" s="180">
        <v>1</v>
      </c>
      <c r="I172" s="90">
        <v>0</v>
      </c>
      <c r="J172" s="180">
        <v>73</v>
      </c>
    </row>
    <row r="173" spans="1:10" ht="15">
      <c r="A173" s="69"/>
      <c r="B173" s="70">
        <v>2010</v>
      </c>
      <c r="C173" s="180">
        <v>0</v>
      </c>
      <c r="D173" s="180">
        <v>0</v>
      </c>
      <c r="E173" s="180">
        <v>0</v>
      </c>
      <c r="F173" s="180">
        <v>2</v>
      </c>
      <c r="G173" s="180">
        <v>42</v>
      </c>
      <c r="H173" s="180">
        <v>0</v>
      </c>
      <c r="I173" s="90">
        <v>0</v>
      </c>
      <c r="J173" s="180">
        <v>44</v>
      </c>
    </row>
    <row r="174" spans="1:10" ht="15">
      <c r="A174" s="69"/>
      <c r="B174" s="70">
        <v>2011</v>
      </c>
      <c r="C174" s="180">
        <v>0</v>
      </c>
      <c r="D174" s="180">
        <v>1</v>
      </c>
      <c r="E174" s="180">
        <v>1</v>
      </c>
      <c r="F174" s="180">
        <v>1</v>
      </c>
      <c r="G174" s="180">
        <v>55</v>
      </c>
      <c r="H174" s="180">
        <v>0</v>
      </c>
      <c r="I174" s="90">
        <v>0</v>
      </c>
      <c r="J174" s="180">
        <v>58</v>
      </c>
    </row>
    <row r="175" spans="1:10" ht="15">
      <c r="A175" s="69"/>
      <c r="B175" s="70">
        <v>2012</v>
      </c>
      <c r="C175" s="180">
        <v>0</v>
      </c>
      <c r="D175" s="180">
        <v>1</v>
      </c>
      <c r="E175" s="180">
        <v>1</v>
      </c>
      <c r="F175" s="180">
        <v>0</v>
      </c>
      <c r="G175" s="180">
        <v>62</v>
      </c>
      <c r="H175" s="180">
        <v>0</v>
      </c>
      <c r="I175" s="90">
        <v>0</v>
      </c>
      <c r="J175" s="180">
        <v>64</v>
      </c>
    </row>
    <row r="176" spans="1:10" ht="15">
      <c r="A176" s="69"/>
      <c r="B176" s="70">
        <v>2013</v>
      </c>
      <c r="C176" s="180">
        <v>0</v>
      </c>
      <c r="D176" s="180">
        <v>0</v>
      </c>
      <c r="E176" s="180">
        <v>0</v>
      </c>
      <c r="F176" s="180">
        <v>0</v>
      </c>
      <c r="G176" s="180">
        <v>11</v>
      </c>
      <c r="H176" s="180">
        <v>2</v>
      </c>
      <c r="I176" s="90">
        <v>0</v>
      </c>
      <c r="J176" s="180">
        <v>13</v>
      </c>
    </row>
    <row r="177" spans="1:10" ht="15">
      <c r="A177" s="69"/>
      <c r="B177" s="70">
        <v>2014</v>
      </c>
      <c r="C177" s="180">
        <v>0</v>
      </c>
      <c r="D177" s="180">
        <v>0</v>
      </c>
      <c r="E177" s="180">
        <v>1</v>
      </c>
      <c r="F177" s="180">
        <v>0</v>
      </c>
      <c r="G177" s="180">
        <v>10</v>
      </c>
      <c r="H177" s="180">
        <v>0</v>
      </c>
      <c r="I177" s="90">
        <v>0</v>
      </c>
      <c r="J177" s="180">
        <v>11</v>
      </c>
    </row>
    <row r="178" spans="1:10" ht="15">
      <c r="A178" s="69"/>
      <c r="B178" s="70">
        <v>2015</v>
      </c>
      <c r="C178" s="180">
        <v>0</v>
      </c>
      <c r="D178" s="180">
        <v>0</v>
      </c>
      <c r="E178" s="180">
        <v>0</v>
      </c>
      <c r="F178" s="180">
        <v>1</v>
      </c>
      <c r="G178" s="180">
        <v>6</v>
      </c>
      <c r="H178" s="180">
        <v>0</v>
      </c>
      <c r="I178" s="90">
        <v>0</v>
      </c>
      <c r="J178" s="180">
        <v>7</v>
      </c>
    </row>
    <row r="179" spans="1:10" ht="15">
      <c r="A179" s="112" t="s">
        <v>637</v>
      </c>
      <c r="B179" s="47"/>
      <c r="C179" s="47"/>
      <c r="D179" s="47"/>
      <c r="E179" s="47"/>
      <c r="F179" s="47"/>
      <c r="G179" s="47"/>
      <c r="H179" s="47"/>
      <c r="I179" s="47"/>
      <c r="J179" s="47"/>
    </row>
    <row r="180" spans="1:10" ht="15">
      <c r="A180" s="69"/>
      <c r="B180" s="70">
        <v>2006</v>
      </c>
      <c r="C180" s="180">
        <v>1</v>
      </c>
      <c r="D180" s="180">
        <v>31</v>
      </c>
      <c r="E180" s="180">
        <v>24</v>
      </c>
      <c r="F180" s="180">
        <v>79</v>
      </c>
      <c r="G180" s="180">
        <v>718</v>
      </c>
      <c r="H180" s="180">
        <v>3</v>
      </c>
      <c r="I180" s="180">
        <v>0</v>
      </c>
      <c r="J180" s="180">
        <v>856</v>
      </c>
    </row>
    <row r="181" spans="1:10" ht="15">
      <c r="A181" s="69"/>
      <c r="B181" s="70">
        <v>2007</v>
      </c>
      <c r="C181" s="180">
        <v>9</v>
      </c>
      <c r="D181" s="180">
        <v>35</v>
      </c>
      <c r="E181" s="180">
        <v>22</v>
      </c>
      <c r="F181" s="180">
        <v>91</v>
      </c>
      <c r="G181" s="180">
        <v>818</v>
      </c>
      <c r="H181" s="180">
        <v>6</v>
      </c>
      <c r="I181" s="180">
        <v>0</v>
      </c>
      <c r="J181" s="180">
        <v>981</v>
      </c>
    </row>
    <row r="182" spans="1:10" ht="15">
      <c r="A182" s="69"/>
      <c r="B182" s="70">
        <v>2008</v>
      </c>
      <c r="C182" s="180">
        <v>0</v>
      </c>
      <c r="D182" s="180">
        <v>24</v>
      </c>
      <c r="E182" s="180">
        <v>14</v>
      </c>
      <c r="F182" s="180">
        <v>65</v>
      </c>
      <c r="G182" s="180">
        <v>843</v>
      </c>
      <c r="H182" s="180">
        <v>6</v>
      </c>
      <c r="I182" s="180">
        <v>1</v>
      </c>
      <c r="J182" s="180">
        <v>953</v>
      </c>
    </row>
    <row r="183" spans="1:10" ht="15">
      <c r="A183" s="69"/>
      <c r="B183" s="70">
        <v>2009</v>
      </c>
      <c r="C183" s="180">
        <v>8</v>
      </c>
      <c r="D183" s="180">
        <v>31</v>
      </c>
      <c r="E183" s="180">
        <v>20</v>
      </c>
      <c r="F183" s="180">
        <v>62</v>
      </c>
      <c r="G183" s="180">
        <v>855</v>
      </c>
      <c r="H183" s="180">
        <v>3</v>
      </c>
      <c r="I183" s="180">
        <v>0</v>
      </c>
      <c r="J183" s="180">
        <v>979</v>
      </c>
    </row>
    <row r="184" spans="1:10" ht="15">
      <c r="A184" s="69"/>
      <c r="B184" s="70">
        <v>2010</v>
      </c>
      <c r="C184" s="180">
        <v>10</v>
      </c>
      <c r="D184" s="180">
        <v>87</v>
      </c>
      <c r="E184" s="180">
        <v>26</v>
      </c>
      <c r="F184" s="180">
        <v>71</v>
      </c>
      <c r="G184" s="180">
        <v>912</v>
      </c>
      <c r="H184" s="180">
        <v>0</v>
      </c>
      <c r="I184" s="180">
        <v>0</v>
      </c>
      <c r="J184" s="36">
        <v>1106</v>
      </c>
    </row>
    <row r="185" spans="1:10" ht="15">
      <c r="A185" s="69"/>
      <c r="B185" s="70">
        <v>2011</v>
      </c>
      <c r="C185" s="180">
        <v>6</v>
      </c>
      <c r="D185" s="180">
        <v>88</v>
      </c>
      <c r="E185" s="180">
        <v>36</v>
      </c>
      <c r="F185" s="180">
        <v>45</v>
      </c>
      <c r="G185" s="180">
        <v>997</v>
      </c>
      <c r="H185" s="180">
        <v>5</v>
      </c>
      <c r="I185" s="180">
        <v>0</v>
      </c>
      <c r="J185" s="36">
        <v>1177</v>
      </c>
    </row>
    <row r="186" spans="1:10" ht="15">
      <c r="A186" s="69"/>
      <c r="B186" s="70">
        <v>2012</v>
      </c>
      <c r="C186" s="180">
        <v>7</v>
      </c>
      <c r="D186" s="180">
        <v>99</v>
      </c>
      <c r="E186" s="180">
        <v>32</v>
      </c>
      <c r="F186" s="180">
        <v>39</v>
      </c>
      <c r="G186" s="36">
        <v>1081</v>
      </c>
      <c r="H186" s="180">
        <v>2</v>
      </c>
      <c r="I186" s="180">
        <v>0</v>
      </c>
      <c r="J186" s="36">
        <v>1260</v>
      </c>
    </row>
    <row r="187" spans="1:10" ht="15">
      <c r="A187" s="69"/>
      <c r="B187" s="70">
        <v>2013</v>
      </c>
      <c r="C187" s="180">
        <v>0</v>
      </c>
      <c r="D187" s="180">
        <v>11</v>
      </c>
      <c r="E187" s="180">
        <v>25</v>
      </c>
      <c r="F187" s="180">
        <v>29</v>
      </c>
      <c r="G187" s="180">
        <v>312</v>
      </c>
      <c r="H187" s="180">
        <v>6</v>
      </c>
      <c r="I187" s="180">
        <v>0</v>
      </c>
      <c r="J187" s="180">
        <v>383</v>
      </c>
    </row>
    <row r="188" spans="1:10" ht="15">
      <c r="A188" s="69"/>
      <c r="B188" s="70">
        <v>2014</v>
      </c>
      <c r="C188" s="180">
        <v>3</v>
      </c>
      <c r="D188" s="180">
        <v>11</v>
      </c>
      <c r="E188" s="180">
        <v>23</v>
      </c>
      <c r="F188" s="180">
        <v>18</v>
      </c>
      <c r="G188" s="180">
        <v>211</v>
      </c>
      <c r="H188" s="180">
        <v>13</v>
      </c>
      <c r="I188" s="180">
        <v>0</v>
      </c>
      <c r="J188" s="180">
        <v>279</v>
      </c>
    </row>
    <row r="189" spans="1:10" ht="15">
      <c r="A189" s="69"/>
      <c r="B189" s="70">
        <v>2015</v>
      </c>
      <c r="C189" s="180">
        <v>2</v>
      </c>
      <c r="D189" s="180">
        <v>3</v>
      </c>
      <c r="E189" s="180">
        <v>10</v>
      </c>
      <c r="F189" s="180">
        <v>23</v>
      </c>
      <c r="G189" s="180">
        <v>125</v>
      </c>
      <c r="H189" s="180">
        <v>18</v>
      </c>
      <c r="I189" s="180">
        <v>0</v>
      </c>
      <c r="J189" s="180">
        <v>181</v>
      </c>
    </row>
    <row r="190" spans="1:10" ht="15">
      <c r="A190" s="112" t="s">
        <v>638</v>
      </c>
      <c r="B190" s="47"/>
      <c r="C190" s="47"/>
      <c r="D190" s="47"/>
      <c r="E190" s="47"/>
      <c r="F190" s="47"/>
      <c r="G190" s="47"/>
      <c r="H190" s="47"/>
      <c r="I190" s="47"/>
      <c r="J190" s="47"/>
    </row>
    <row r="191" spans="1:10" ht="15">
      <c r="A191" s="69"/>
      <c r="B191" s="70">
        <v>2006</v>
      </c>
      <c r="C191" s="180">
        <v>7</v>
      </c>
      <c r="D191" s="180">
        <v>30</v>
      </c>
      <c r="E191" s="180">
        <v>23</v>
      </c>
      <c r="F191" s="180">
        <v>96</v>
      </c>
      <c r="G191" s="180">
        <v>990</v>
      </c>
      <c r="H191" s="180">
        <v>19</v>
      </c>
      <c r="I191" s="180">
        <v>31</v>
      </c>
      <c r="J191" s="36">
        <v>1196</v>
      </c>
    </row>
    <row r="192" spans="1:10" ht="15">
      <c r="A192" s="69"/>
      <c r="B192" s="70">
        <v>2007</v>
      </c>
      <c r="C192" s="180">
        <v>1</v>
      </c>
      <c r="D192" s="180">
        <v>30</v>
      </c>
      <c r="E192" s="180">
        <v>32</v>
      </c>
      <c r="F192" s="180">
        <v>100</v>
      </c>
      <c r="G192" s="36">
        <v>1149</v>
      </c>
      <c r="H192" s="180">
        <v>8</v>
      </c>
      <c r="I192" s="180">
        <v>4</v>
      </c>
      <c r="J192" s="36">
        <v>1324</v>
      </c>
    </row>
    <row r="193" spans="1:10" ht="15">
      <c r="A193" s="69"/>
      <c r="B193" s="70">
        <v>2008</v>
      </c>
      <c r="C193" s="180">
        <v>1</v>
      </c>
      <c r="D193" s="180">
        <v>22</v>
      </c>
      <c r="E193" s="180">
        <v>19</v>
      </c>
      <c r="F193" s="180">
        <v>126</v>
      </c>
      <c r="G193" s="36">
        <v>1029</v>
      </c>
      <c r="H193" s="180">
        <v>17</v>
      </c>
      <c r="I193" s="180">
        <v>4</v>
      </c>
      <c r="J193" s="36">
        <v>1218</v>
      </c>
    </row>
    <row r="194" spans="1:10" ht="15">
      <c r="A194" s="69"/>
      <c r="B194" s="70">
        <v>2009</v>
      </c>
      <c r="C194" s="180">
        <v>8</v>
      </c>
      <c r="D194" s="180">
        <v>45</v>
      </c>
      <c r="E194" s="180">
        <v>42</v>
      </c>
      <c r="F194" s="180">
        <v>98</v>
      </c>
      <c r="G194" s="36">
        <v>1016</v>
      </c>
      <c r="H194" s="180">
        <v>23</v>
      </c>
      <c r="I194" s="180">
        <v>1</v>
      </c>
      <c r="J194" s="36">
        <v>1233</v>
      </c>
    </row>
    <row r="195" spans="1:10" ht="15">
      <c r="A195" s="69"/>
      <c r="B195" s="70">
        <v>2010</v>
      </c>
      <c r="C195" s="180">
        <v>7</v>
      </c>
      <c r="D195" s="180">
        <v>59</v>
      </c>
      <c r="E195" s="180">
        <v>37</v>
      </c>
      <c r="F195" s="180">
        <v>56</v>
      </c>
      <c r="G195" s="180">
        <v>907</v>
      </c>
      <c r="H195" s="180">
        <v>37</v>
      </c>
      <c r="I195" s="180">
        <v>7</v>
      </c>
      <c r="J195" s="36">
        <v>1110</v>
      </c>
    </row>
    <row r="196" spans="1:10" ht="15">
      <c r="A196" s="69"/>
      <c r="B196" s="70">
        <v>2011</v>
      </c>
      <c r="C196" s="180">
        <v>6</v>
      </c>
      <c r="D196" s="180">
        <v>33</v>
      </c>
      <c r="E196" s="180">
        <v>25</v>
      </c>
      <c r="F196" s="180">
        <v>29</v>
      </c>
      <c r="G196" s="180">
        <v>958</v>
      </c>
      <c r="H196" s="180">
        <v>46</v>
      </c>
      <c r="I196" s="180">
        <v>2</v>
      </c>
      <c r="J196" s="36">
        <v>1099</v>
      </c>
    </row>
    <row r="197" spans="1:10" ht="15">
      <c r="A197" s="69"/>
      <c r="B197" s="70">
        <v>2012</v>
      </c>
      <c r="C197" s="180">
        <v>15</v>
      </c>
      <c r="D197" s="180">
        <v>15</v>
      </c>
      <c r="E197" s="180">
        <v>37</v>
      </c>
      <c r="F197" s="180">
        <v>39</v>
      </c>
      <c r="G197" s="180">
        <v>992</v>
      </c>
      <c r="H197" s="180">
        <v>39</v>
      </c>
      <c r="I197" s="180">
        <v>0</v>
      </c>
      <c r="J197" s="36">
        <v>1137</v>
      </c>
    </row>
    <row r="198" spans="1:10" ht="15">
      <c r="A198" s="69"/>
      <c r="B198" s="70">
        <v>2013</v>
      </c>
      <c r="C198" s="180">
        <v>3</v>
      </c>
      <c r="D198" s="180">
        <v>11</v>
      </c>
      <c r="E198" s="180">
        <v>35</v>
      </c>
      <c r="F198" s="180">
        <v>26</v>
      </c>
      <c r="G198" s="180">
        <v>474</v>
      </c>
      <c r="H198" s="180">
        <v>17</v>
      </c>
      <c r="I198" s="180">
        <v>0</v>
      </c>
      <c r="J198" s="180">
        <v>566</v>
      </c>
    </row>
    <row r="199" spans="1:10" ht="15">
      <c r="A199" s="69"/>
      <c r="B199" s="70">
        <v>2014</v>
      </c>
      <c r="C199" s="180">
        <v>4</v>
      </c>
      <c r="D199" s="180">
        <v>18</v>
      </c>
      <c r="E199" s="180">
        <v>19</v>
      </c>
      <c r="F199" s="180">
        <v>36</v>
      </c>
      <c r="G199" s="180">
        <v>351</v>
      </c>
      <c r="H199" s="180">
        <v>27</v>
      </c>
      <c r="I199" s="180">
        <v>0</v>
      </c>
      <c r="J199" s="180">
        <v>455</v>
      </c>
    </row>
    <row r="200" spans="1:10" ht="15">
      <c r="A200" s="69"/>
      <c r="B200" s="70">
        <v>2015</v>
      </c>
      <c r="C200" s="180">
        <v>9</v>
      </c>
      <c r="D200" s="180">
        <v>19</v>
      </c>
      <c r="E200" s="180">
        <v>23</v>
      </c>
      <c r="F200" s="180">
        <v>52</v>
      </c>
      <c r="G200" s="180">
        <v>157</v>
      </c>
      <c r="H200" s="180">
        <v>13</v>
      </c>
      <c r="I200" s="180">
        <v>0</v>
      </c>
      <c r="J200" s="180">
        <v>273</v>
      </c>
    </row>
    <row r="201" spans="1:10" ht="15">
      <c r="A201" s="112" t="s">
        <v>639</v>
      </c>
      <c r="B201" s="47"/>
      <c r="C201" s="47"/>
      <c r="D201" s="47"/>
      <c r="E201" s="47"/>
      <c r="F201" s="47"/>
      <c r="G201" s="47"/>
      <c r="H201" s="47"/>
      <c r="I201" s="47"/>
      <c r="J201" s="47"/>
    </row>
    <row r="202" spans="1:10" ht="15">
      <c r="A202" s="69"/>
      <c r="B202" s="70">
        <v>2006</v>
      </c>
      <c r="C202" s="180">
        <v>3</v>
      </c>
      <c r="D202" s="180">
        <v>9</v>
      </c>
      <c r="E202" s="180">
        <v>6</v>
      </c>
      <c r="F202" s="180">
        <v>23</v>
      </c>
      <c r="G202" s="180">
        <v>415</v>
      </c>
      <c r="H202" s="180">
        <v>6</v>
      </c>
      <c r="I202" s="180">
        <v>0</v>
      </c>
      <c r="J202" s="180">
        <v>462</v>
      </c>
    </row>
    <row r="203" spans="1:10" ht="15">
      <c r="A203" s="69"/>
      <c r="B203" s="70">
        <v>2007</v>
      </c>
      <c r="C203" s="180">
        <v>1</v>
      </c>
      <c r="D203" s="180">
        <v>15</v>
      </c>
      <c r="E203" s="180">
        <v>8</v>
      </c>
      <c r="F203" s="180">
        <v>16</v>
      </c>
      <c r="G203" s="180">
        <v>485</v>
      </c>
      <c r="H203" s="180">
        <v>10</v>
      </c>
      <c r="I203" s="180">
        <v>0</v>
      </c>
      <c r="J203" s="180">
        <v>535</v>
      </c>
    </row>
    <row r="204" spans="1:10" ht="15">
      <c r="A204" s="69"/>
      <c r="B204" s="70">
        <v>2008</v>
      </c>
      <c r="C204" s="180">
        <v>5</v>
      </c>
      <c r="D204" s="180">
        <v>6</v>
      </c>
      <c r="E204" s="180">
        <v>23</v>
      </c>
      <c r="F204" s="180">
        <v>15</v>
      </c>
      <c r="G204" s="180">
        <v>479</v>
      </c>
      <c r="H204" s="180">
        <v>10</v>
      </c>
      <c r="I204" s="180">
        <v>1</v>
      </c>
      <c r="J204" s="180">
        <v>539</v>
      </c>
    </row>
    <row r="205" spans="1:10" ht="15">
      <c r="A205" s="69"/>
      <c r="B205" s="70">
        <v>2009</v>
      </c>
      <c r="C205" s="180">
        <v>2</v>
      </c>
      <c r="D205" s="180">
        <v>6</v>
      </c>
      <c r="E205" s="180">
        <v>23</v>
      </c>
      <c r="F205" s="180">
        <v>32</v>
      </c>
      <c r="G205" s="180">
        <v>517</v>
      </c>
      <c r="H205" s="180">
        <v>16</v>
      </c>
      <c r="I205" s="180">
        <v>0</v>
      </c>
      <c r="J205" s="180">
        <v>596</v>
      </c>
    </row>
    <row r="206" spans="1:10" ht="15">
      <c r="A206" s="69"/>
      <c r="B206" s="70">
        <v>2010</v>
      </c>
      <c r="C206" s="180">
        <v>3</v>
      </c>
      <c r="D206" s="180">
        <v>9</v>
      </c>
      <c r="E206" s="180">
        <v>18</v>
      </c>
      <c r="F206" s="180">
        <v>26</v>
      </c>
      <c r="G206" s="180">
        <v>500</v>
      </c>
      <c r="H206" s="180">
        <v>14</v>
      </c>
      <c r="I206" s="180">
        <v>0</v>
      </c>
      <c r="J206" s="180">
        <v>570</v>
      </c>
    </row>
    <row r="207" spans="1:10" ht="15">
      <c r="A207" s="69"/>
      <c r="B207" s="70">
        <v>2011</v>
      </c>
      <c r="C207" s="180">
        <v>2</v>
      </c>
      <c r="D207" s="180">
        <v>3</v>
      </c>
      <c r="E207" s="180">
        <v>11</v>
      </c>
      <c r="F207" s="180">
        <v>14</v>
      </c>
      <c r="G207" s="180">
        <v>466</v>
      </c>
      <c r="H207" s="180">
        <v>4</v>
      </c>
      <c r="I207" s="180">
        <v>0</v>
      </c>
      <c r="J207" s="180">
        <v>500</v>
      </c>
    </row>
    <row r="208" spans="1:10" ht="15">
      <c r="A208" s="69"/>
      <c r="B208" s="70">
        <v>2012</v>
      </c>
      <c r="C208" s="180">
        <v>3</v>
      </c>
      <c r="D208" s="180">
        <v>8</v>
      </c>
      <c r="E208" s="180">
        <v>14</v>
      </c>
      <c r="F208" s="180">
        <v>14</v>
      </c>
      <c r="G208" s="180">
        <v>471</v>
      </c>
      <c r="H208" s="180">
        <v>4</v>
      </c>
      <c r="I208" s="180">
        <v>0</v>
      </c>
      <c r="J208" s="180">
        <v>514</v>
      </c>
    </row>
    <row r="209" spans="1:10" ht="15">
      <c r="A209" s="69"/>
      <c r="B209" s="70">
        <v>2013</v>
      </c>
      <c r="C209" s="180">
        <v>0</v>
      </c>
      <c r="D209" s="180">
        <v>7</v>
      </c>
      <c r="E209" s="180">
        <v>9</v>
      </c>
      <c r="F209" s="180">
        <v>18</v>
      </c>
      <c r="G209" s="180">
        <v>302</v>
      </c>
      <c r="H209" s="180">
        <v>6</v>
      </c>
      <c r="I209" s="180">
        <v>0</v>
      </c>
      <c r="J209" s="180">
        <v>342</v>
      </c>
    </row>
    <row r="210" spans="1:10" ht="15">
      <c r="A210" s="69"/>
      <c r="B210" s="70">
        <v>2014</v>
      </c>
      <c r="C210" s="180">
        <v>1</v>
      </c>
      <c r="D210" s="180">
        <v>1</v>
      </c>
      <c r="E210" s="180">
        <v>14</v>
      </c>
      <c r="F210" s="180">
        <v>18</v>
      </c>
      <c r="G210" s="180">
        <v>245</v>
      </c>
      <c r="H210" s="180">
        <v>8</v>
      </c>
      <c r="I210" s="180">
        <v>0</v>
      </c>
      <c r="J210" s="180">
        <v>287</v>
      </c>
    </row>
    <row r="211" spans="1:10" ht="15">
      <c r="A211" s="69"/>
      <c r="B211" s="70">
        <v>2015</v>
      </c>
      <c r="C211" s="180">
        <v>0</v>
      </c>
      <c r="D211" s="180">
        <v>5</v>
      </c>
      <c r="E211" s="180">
        <v>7</v>
      </c>
      <c r="F211" s="180">
        <v>32</v>
      </c>
      <c r="G211" s="180">
        <v>101</v>
      </c>
      <c r="H211" s="180">
        <v>8</v>
      </c>
      <c r="I211" s="180">
        <v>0</v>
      </c>
      <c r="J211" s="180">
        <v>153</v>
      </c>
    </row>
    <row r="212" spans="1:10" ht="15">
      <c r="A212" s="112" t="s">
        <v>640</v>
      </c>
      <c r="B212" s="47"/>
      <c r="C212" s="47"/>
      <c r="D212" s="47"/>
      <c r="E212" s="47"/>
      <c r="F212" s="47"/>
      <c r="G212" s="47"/>
      <c r="H212" s="47"/>
      <c r="I212" s="47"/>
      <c r="J212" s="47"/>
    </row>
    <row r="213" spans="1:10" ht="15">
      <c r="A213" s="69"/>
      <c r="B213" s="70">
        <v>2006</v>
      </c>
      <c r="C213" s="180">
        <v>6</v>
      </c>
      <c r="D213" s="180">
        <v>40</v>
      </c>
      <c r="E213" s="180">
        <v>31</v>
      </c>
      <c r="F213" s="180">
        <v>33</v>
      </c>
      <c r="G213" s="180">
        <v>647</v>
      </c>
      <c r="H213" s="180">
        <v>3</v>
      </c>
      <c r="I213" s="180">
        <v>2</v>
      </c>
      <c r="J213" s="180">
        <v>762</v>
      </c>
    </row>
    <row r="214" spans="1:10" ht="15">
      <c r="A214" s="69"/>
      <c r="B214" s="70">
        <v>2007</v>
      </c>
      <c r="C214" s="180">
        <v>4</v>
      </c>
      <c r="D214" s="180">
        <v>29</v>
      </c>
      <c r="E214" s="180">
        <v>30</v>
      </c>
      <c r="F214" s="180">
        <v>33</v>
      </c>
      <c r="G214" s="180">
        <v>682</v>
      </c>
      <c r="H214" s="180">
        <v>6</v>
      </c>
      <c r="I214" s="180">
        <v>1</v>
      </c>
      <c r="J214" s="180">
        <v>785</v>
      </c>
    </row>
    <row r="215" spans="1:10" ht="15">
      <c r="A215" s="69"/>
      <c r="B215" s="70">
        <v>2008</v>
      </c>
      <c r="C215" s="180">
        <v>1</v>
      </c>
      <c r="D215" s="180">
        <v>41</v>
      </c>
      <c r="E215" s="180">
        <v>35</v>
      </c>
      <c r="F215" s="180">
        <v>41</v>
      </c>
      <c r="G215" s="180">
        <v>792</v>
      </c>
      <c r="H215" s="180">
        <v>6</v>
      </c>
      <c r="I215" s="180">
        <v>1</v>
      </c>
      <c r="J215" s="180">
        <v>917</v>
      </c>
    </row>
    <row r="216" spans="1:10" ht="15">
      <c r="A216" s="69"/>
      <c r="B216" s="70">
        <v>2009</v>
      </c>
      <c r="C216" s="180">
        <v>3</v>
      </c>
      <c r="D216" s="180">
        <v>23</v>
      </c>
      <c r="E216" s="180">
        <v>21</v>
      </c>
      <c r="F216" s="180">
        <v>51</v>
      </c>
      <c r="G216" s="180">
        <v>838</v>
      </c>
      <c r="H216" s="180">
        <v>12</v>
      </c>
      <c r="I216" s="180">
        <v>0</v>
      </c>
      <c r="J216" s="180">
        <v>948</v>
      </c>
    </row>
    <row r="217" spans="1:10" ht="15">
      <c r="A217" s="69"/>
      <c r="B217" s="70">
        <v>2010</v>
      </c>
      <c r="C217" s="180">
        <v>4</v>
      </c>
      <c r="D217" s="180">
        <v>9</v>
      </c>
      <c r="E217" s="180">
        <v>35</v>
      </c>
      <c r="F217" s="180">
        <v>17</v>
      </c>
      <c r="G217" s="180">
        <v>760</v>
      </c>
      <c r="H217" s="180">
        <v>17</v>
      </c>
      <c r="I217" s="180">
        <v>0</v>
      </c>
      <c r="J217" s="180">
        <v>842</v>
      </c>
    </row>
    <row r="218" spans="1:10" ht="15">
      <c r="A218" s="69"/>
      <c r="B218" s="70">
        <v>2011</v>
      </c>
      <c r="C218" s="180">
        <v>3</v>
      </c>
      <c r="D218" s="180">
        <v>11</v>
      </c>
      <c r="E218" s="180">
        <v>23</v>
      </c>
      <c r="F218" s="180">
        <v>14</v>
      </c>
      <c r="G218" s="180">
        <v>861</v>
      </c>
      <c r="H218" s="180">
        <v>55</v>
      </c>
      <c r="I218" s="180">
        <v>0</v>
      </c>
      <c r="J218" s="180">
        <v>967</v>
      </c>
    </row>
    <row r="219" spans="1:10" ht="15">
      <c r="A219" s="69"/>
      <c r="B219" s="70">
        <v>2012</v>
      </c>
      <c r="C219" s="180">
        <v>2</v>
      </c>
      <c r="D219" s="180">
        <v>8</v>
      </c>
      <c r="E219" s="180">
        <v>19</v>
      </c>
      <c r="F219" s="180">
        <v>12</v>
      </c>
      <c r="G219" s="180">
        <v>859</v>
      </c>
      <c r="H219" s="180">
        <v>49</v>
      </c>
      <c r="I219" s="180">
        <v>0</v>
      </c>
      <c r="J219" s="180">
        <v>949</v>
      </c>
    </row>
    <row r="220" spans="1:10" ht="15">
      <c r="A220" s="69"/>
      <c r="B220" s="70">
        <v>2013</v>
      </c>
      <c r="C220" s="180">
        <v>3</v>
      </c>
      <c r="D220" s="180">
        <v>1</v>
      </c>
      <c r="E220" s="180">
        <v>20</v>
      </c>
      <c r="F220" s="180">
        <v>7</v>
      </c>
      <c r="G220" s="180">
        <v>213</v>
      </c>
      <c r="H220" s="180">
        <v>83</v>
      </c>
      <c r="I220" s="180">
        <v>0</v>
      </c>
      <c r="J220" s="180">
        <v>327</v>
      </c>
    </row>
    <row r="221" spans="1:10" ht="15">
      <c r="A221" s="69"/>
      <c r="B221" s="70">
        <v>2014</v>
      </c>
      <c r="C221" s="180">
        <v>1</v>
      </c>
      <c r="D221" s="180">
        <v>0</v>
      </c>
      <c r="E221" s="180">
        <v>33</v>
      </c>
      <c r="F221" s="180">
        <v>8</v>
      </c>
      <c r="G221" s="180">
        <v>80</v>
      </c>
      <c r="H221" s="180">
        <v>11</v>
      </c>
      <c r="I221" s="180">
        <v>0</v>
      </c>
      <c r="J221" s="180">
        <v>133</v>
      </c>
    </row>
    <row r="222" spans="1:10" ht="15">
      <c r="A222" s="69"/>
      <c r="B222" s="70">
        <v>2015</v>
      </c>
      <c r="C222" s="180">
        <v>2</v>
      </c>
      <c r="D222" s="180">
        <v>3</v>
      </c>
      <c r="E222" s="180">
        <v>13</v>
      </c>
      <c r="F222" s="180">
        <v>10</v>
      </c>
      <c r="G222" s="180">
        <v>46</v>
      </c>
      <c r="H222" s="180">
        <v>16</v>
      </c>
      <c r="I222" s="180">
        <v>2</v>
      </c>
      <c r="J222" s="180">
        <v>92</v>
      </c>
    </row>
    <row r="223" spans="1:10" ht="15">
      <c r="A223" s="112" t="s">
        <v>641</v>
      </c>
      <c r="B223" s="47"/>
      <c r="C223" s="47"/>
      <c r="D223" s="47"/>
      <c r="E223" s="47"/>
      <c r="F223" s="47"/>
      <c r="G223" s="47"/>
      <c r="H223" s="47"/>
      <c r="I223" s="47"/>
      <c r="J223" s="47"/>
    </row>
    <row r="224" spans="1:10" ht="15">
      <c r="A224" s="69"/>
      <c r="B224" s="70">
        <v>2006</v>
      </c>
      <c r="C224" s="180">
        <v>1</v>
      </c>
      <c r="D224" s="180">
        <v>11</v>
      </c>
      <c r="E224" s="180">
        <v>2</v>
      </c>
      <c r="F224" s="180">
        <v>24</v>
      </c>
      <c r="G224" s="180">
        <v>690</v>
      </c>
      <c r="H224" s="180">
        <v>2</v>
      </c>
      <c r="I224" s="180">
        <v>0</v>
      </c>
      <c r="J224" s="180">
        <v>730</v>
      </c>
    </row>
    <row r="225" spans="1:10" ht="15">
      <c r="A225" s="69"/>
      <c r="B225" s="70">
        <v>2007</v>
      </c>
      <c r="C225" s="180">
        <v>0</v>
      </c>
      <c r="D225" s="180">
        <v>12</v>
      </c>
      <c r="E225" s="180">
        <v>3</v>
      </c>
      <c r="F225" s="180">
        <v>22</v>
      </c>
      <c r="G225" s="180">
        <v>832</v>
      </c>
      <c r="H225" s="180">
        <v>16</v>
      </c>
      <c r="I225" s="180">
        <v>0</v>
      </c>
      <c r="J225" s="180">
        <v>885</v>
      </c>
    </row>
    <row r="226" spans="1:10" ht="15">
      <c r="A226" s="69"/>
      <c r="B226" s="70">
        <v>2008</v>
      </c>
      <c r="C226" s="180">
        <v>0</v>
      </c>
      <c r="D226" s="180">
        <v>4</v>
      </c>
      <c r="E226" s="180">
        <v>7</v>
      </c>
      <c r="F226" s="180">
        <v>31</v>
      </c>
      <c r="G226" s="180">
        <v>689</v>
      </c>
      <c r="H226" s="180">
        <v>16</v>
      </c>
      <c r="I226" s="180">
        <v>0</v>
      </c>
      <c r="J226" s="180">
        <v>747</v>
      </c>
    </row>
    <row r="227" spans="1:10" ht="15">
      <c r="A227" s="69"/>
      <c r="B227" s="70">
        <v>2009</v>
      </c>
      <c r="C227" s="180">
        <v>0</v>
      </c>
      <c r="D227" s="180">
        <v>11</v>
      </c>
      <c r="E227" s="180">
        <v>6</v>
      </c>
      <c r="F227" s="180">
        <v>32</v>
      </c>
      <c r="G227" s="180">
        <v>642</v>
      </c>
      <c r="H227" s="180">
        <v>18</v>
      </c>
      <c r="I227" s="180">
        <v>0</v>
      </c>
      <c r="J227" s="180">
        <v>709</v>
      </c>
    </row>
    <row r="228" spans="1:10" ht="15">
      <c r="A228" s="69"/>
      <c r="B228" s="70">
        <v>2010</v>
      </c>
      <c r="C228" s="180">
        <v>0</v>
      </c>
      <c r="D228" s="180">
        <v>8</v>
      </c>
      <c r="E228" s="180">
        <v>11</v>
      </c>
      <c r="F228" s="180">
        <v>27</v>
      </c>
      <c r="G228" s="180">
        <v>514</v>
      </c>
      <c r="H228" s="180">
        <v>36</v>
      </c>
      <c r="I228" s="180">
        <v>1</v>
      </c>
      <c r="J228" s="180">
        <v>597</v>
      </c>
    </row>
    <row r="229" spans="1:10" ht="15">
      <c r="A229" s="69"/>
      <c r="B229" s="70">
        <v>2011</v>
      </c>
      <c r="C229" s="180">
        <v>5</v>
      </c>
      <c r="D229" s="180">
        <v>13</v>
      </c>
      <c r="E229" s="180">
        <v>20</v>
      </c>
      <c r="F229" s="180">
        <v>30</v>
      </c>
      <c r="G229" s="180">
        <v>485</v>
      </c>
      <c r="H229" s="180">
        <v>6</v>
      </c>
      <c r="I229" s="180">
        <v>0</v>
      </c>
      <c r="J229" s="180">
        <v>559</v>
      </c>
    </row>
    <row r="230" spans="1:10" ht="15">
      <c r="A230" s="69"/>
      <c r="B230" s="70">
        <v>2012</v>
      </c>
      <c r="C230" s="180">
        <v>0</v>
      </c>
      <c r="D230" s="180">
        <v>8</v>
      </c>
      <c r="E230" s="180">
        <v>24</v>
      </c>
      <c r="F230" s="180">
        <v>18</v>
      </c>
      <c r="G230" s="180">
        <v>465</v>
      </c>
      <c r="H230" s="180">
        <v>5</v>
      </c>
      <c r="I230" s="180">
        <v>0</v>
      </c>
      <c r="J230" s="180">
        <v>520</v>
      </c>
    </row>
    <row r="231" spans="1:10" ht="15">
      <c r="A231" s="69"/>
      <c r="B231" s="70">
        <v>2013</v>
      </c>
      <c r="C231" s="180">
        <v>0</v>
      </c>
      <c r="D231" s="180">
        <v>7</v>
      </c>
      <c r="E231" s="180">
        <v>12</v>
      </c>
      <c r="F231" s="180">
        <v>20</v>
      </c>
      <c r="G231" s="180">
        <v>153</v>
      </c>
      <c r="H231" s="180">
        <v>11</v>
      </c>
      <c r="I231" s="180">
        <v>0</v>
      </c>
      <c r="J231" s="180">
        <v>203</v>
      </c>
    </row>
    <row r="232" spans="1:10" ht="15">
      <c r="A232" s="69"/>
      <c r="B232" s="70">
        <v>2014</v>
      </c>
      <c r="C232" s="180">
        <v>0</v>
      </c>
      <c r="D232" s="180">
        <v>6</v>
      </c>
      <c r="E232" s="180">
        <v>11</v>
      </c>
      <c r="F232" s="180">
        <v>24</v>
      </c>
      <c r="G232" s="180">
        <v>151</v>
      </c>
      <c r="H232" s="180">
        <v>13</v>
      </c>
      <c r="I232" s="180">
        <v>0</v>
      </c>
      <c r="J232" s="180">
        <v>205</v>
      </c>
    </row>
    <row r="233" spans="1:10" ht="15">
      <c r="A233" s="69"/>
      <c r="B233" s="70">
        <v>2015</v>
      </c>
      <c r="C233" s="180">
        <v>2</v>
      </c>
      <c r="D233" s="180">
        <v>11</v>
      </c>
      <c r="E233" s="180">
        <v>15</v>
      </c>
      <c r="F233" s="180">
        <v>26</v>
      </c>
      <c r="G233" s="180">
        <v>47</v>
      </c>
      <c r="H233" s="180">
        <v>27</v>
      </c>
      <c r="I233" s="180">
        <v>0</v>
      </c>
      <c r="J233" s="180">
        <v>128</v>
      </c>
    </row>
    <row r="234" spans="1:10" ht="15">
      <c r="A234" s="112" t="s">
        <v>642</v>
      </c>
      <c r="B234" s="47"/>
      <c r="C234" s="47"/>
      <c r="D234" s="47"/>
      <c r="E234" s="47"/>
      <c r="F234" s="47"/>
      <c r="G234" s="47"/>
      <c r="H234" s="47"/>
      <c r="I234" s="47"/>
      <c r="J234" s="47"/>
    </row>
    <row r="235" spans="1:10" ht="15">
      <c r="A235" s="69"/>
      <c r="B235" s="70">
        <v>2006</v>
      </c>
      <c r="C235" s="180">
        <v>1</v>
      </c>
      <c r="D235" s="180">
        <v>3</v>
      </c>
      <c r="E235" s="180">
        <v>1</v>
      </c>
      <c r="F235" s="180">
        <v>4</v>
      </c>
      <c r="G235" s="180">
        <v>78</v>
      </c>
      <c r="H235" s="180">
        <v>4</v>
      </c>
      <c r="I235" s="90">
        <v>0</v>
      </c>
      <c r="J235" s="180">
        <v>91</v>
      </c>
    </row>
    <row r="236" spans="1:10" ht="15">
      <c r="A236" s="69"/>
      <c r="B236" s="70">
        <v>2007</v>
      </c>
      <c r="C236" s="180">
        <v>1</v>
      </c>
      <c r="D236" s="180">
        <v>2</v>
      </c>
      <c r="E236" s="180">
        <v>4</v>
      </c>
      <c r="F236" s="180">
        <v>2</v>
      </c>
      <c r="G236" s="180">
        <v>82</v>
      </c>
      <c r="H236" s="180">
        <v>0</v>
      </c>
      <c r="I236" s="90">
        <v>0</v>
      </c>
      <c r="J236" s="180">
        <v>91</v>
      </c>
    </row>
    <row r="237" spans="1:10" ht="15">
      <c r="A237" s="69"/>
      <c r="B237" s="70">
        <v>2008</v>
      </c>
      <c r="C237" s="180">
        <v>0</v>
      </c>
      <c r="D237" s="180">
        <v>2</v>
      </c>
      <c r="E237" s="180">
        <v>4</v>
      </c>
      <c r="F237" s="180">
        <v>4</v>
      </c>
      <c r="G237" s="180">
        <v>72</v>
      </c>
      <c r="H237" s="180">
        <v>0</v>
      </c>
      <c r="I237" s="90">
        <v>0</v>
      </c>
      <c r="J237" s="180">
        <v>82</v>
      </c>
    </row>
    <row r="238" spans="1:10" ht="15">
      <c r="A238" s="69"/>
      <c r="B238" s="70">
        <v>2009</v>
      </c>
      <c r="C238" s="180">
        <v>0</v>
      </c>
      <c r="D238" s="180">
        <v>1</v>
      </c>
      <c r="E238" s="180">
        <v>4</v>
      </c>
      <c r="F238" s="180">
        <v>2</v>
      </c>
      <c r="G238" s="180">
        <v>45</v>
      </c>
      <c r="H238" s="180">
        <v>1</v>
      </c>
      <c r="I238" s="90">
        <v>0</v>
      </c>
      <c r="J238" s="180">
        <v>53</v>
      </c>
    </row>
    <row r="239" spans="1:10" ht="15">
      <c r="A239" s="69"/>
      <c r="B239" s="70">
        <v>2010</v>
      </c>
      <c r="C239" s="180">
        <v>0</v>
      </c>
      <c r="D239" s="180">
        <v>1</v>
      </c>
      <c r="E239" s="180">
        <v>1</v>
      </c>
      <c r="F239" s="180">
        <v>1</v>
      </c>
      <c r="G239" s="180">
        <v>62</v>
      </c>
      <c r="H239" s="180">
        <v>0</v>
      </c>
      <c r="I239" s="90">
        <v>0</v>
      </c>
      <c r="J239" s="180">
        <v>65</v>
      </c>
    </row>
    <row r="240" spans="1:10" ht="15">
      <c r="A240" s="69"/>
      <c r="B240" s="70">
        <v>2011</v>
      </c>
      <c r="C240" s="180">
        <v>0</v>
      </c>
      <c r="D240" s="180">
        <v>0</v>
      </c>
      <c r="E240" s="180">
        <v>1</v>
      </c>
      <c r="F240" s="180">
        <v>0</v>
      </c>
      <c r="G240" s="180">
        <v>86</v>
      </c>
      <c r="H240" s="180">
        <v>1</v>
      </c>
      <c r="I240" s="90">
        <v>0</v>
      </c>
      <c r="J240" s="180">
        <v>88</v>
      </c>
    </row>
    <row r="241" spans="1:10" ht="15">
      <c r="A241" s="69"/>
      <c r="B241" s="70">
        <v>2012</v>
      </c>
      <c r="C241" s="180">
        <v>0</v>
      </c>
      <c r="D241" s="180">
        <v>0</v>
      </c>
      <c r="E241" s="180">
        <v>0</v>
      </c>
      <c r="F241" s="180">
        <v>0</v>
      </c>
      <c r="G241" s="180">
        <v>110</v>
      </c>
      <c r="H241" s="180">
        <v>0</v>
      </c>
      <c r="I241" s="90">
        <v>0</v>
      </c>
      <c r="J241" s="180">
        <v>110</v>
      </c>
    </row>
    <row r="242" spans="1:10" ht="15">
      <c r="A242" s="69"/>
      <c r="B242" s="70">
        <v>2013</v>
      </c>
      <c r="C242" s="180">
        <v>0</v>
      </c>
      <c r="D242" s="180">
        <v>2</v>
      </c>
      <c r="E242" s="180">
        <v>0</v>
      </c>
      <c r="F242" s="180">
        <v>0</v>
      </c>
      <c r="G242" s="180">
        <v>21</v>
      </c>
      <c r="H242" s="180">
        <v>1</v>
      </c>
      <c r="I242" s="90">
        <v>0</v>
      </c>
      <c r="J242" s="180">
        <v>24</v>
      </c>
    </row>
    <row r="243" spans="1:10" ht="15">
      <c r="A243" s="69"/>
      <c r="B243" s="70">
        <v>2014</v>
      </c>
      <c r="C243" s="180">
        <v>0</v>
      </c>
      <c r="D243" s="180">
        <v>0</v>
      </c>
      <c r="E243" s="180">
        <v>1</v>
      </c>
      <c r="F243" s="180">
        <v>3</v>
      </c>
      <c r="G243" s="180">
        <v>21</v>
      </c>
      <c r="H243" s="180">
        <v>0</v>
      </c>
      <c r="I243" s="90">
        <v>0</v>
      </c>
      <c r="J243" s="180">
        <v>25</v>
      </c>
    </row>
    <row r="244" spans="1:10" ht="15.75" thickBot="1">
      <c r="A244" s="63"/>
      <c r="B244" s="33">
        <v>2015</v>
      </c>
      <c r="C244" s="27">
        <v>0</v>
      </c>
      <c r="D244" s="27">
        <v>0</v>
      </c>
      <c r="E244" s="27">
        <v>1</v>
      </c>
      <c r="F244" s="27">
        <v>3</v>
      </c>
      <c r="G244" s="27">
        <v>5</v>
      </c>
      <c r="H244" s="27">
        <v>0</v>
      </c>
      <c r="I244" s="91">
        <v>0</v>
      </c>
      <c r="J244" s="27">
        <v>9</v>
      </c>
    </row>
    <row r="245" ht="15">
      <c r="A245" s="144" t="s">
        <v>45</v>
      </c>
    </row>
    <row r="246" ht="15">
      <c r="A246" s="125" t="s">
        <v>618</v>
      </c>
    </row>
    <row r="248" spans="1:2" ht="15">
      <c r="A248" s="469" t="s">
        <v>1034</v>
      </c>
      <c r="B248" s="469"/>
    </row>
  </sheetData>
  <sheetProtection/>
  <mergeCells count="2">
    <mergeCell ref="A1:J1"/>
    <mergeCell ref="A248:B248"/>
  </mergeCells>
  <hyperlinks>
    <hyperlink ref="A248:B248" location="Contents!A1" display="Back to contents"/>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18"/>
  <sheetViews>
    <sheetView zoomScalePageLayoutView="0" workbookViewId="0" topLeftCell="A1">
      <selection activeCell="A18" sqref="A18:B18"/>
    </sheetView>
  </sheetViews>
  <sheetFormatPr defaultColWidth="9.140625" defaultRowHeight="15"/>
  <cols>
    <col min="3" max="3" width="10.8515625" style="0" customWidth="1"/>
  </cols>
  <sheetData>
    <row r="1" ht="15">
      <c r="A1" s="44" t="s">
        <v>55</v>
      </c>
    </row>
    <row r="2" ht="15.75" thickBot="1">
      <c r="A2" s="44" t="s">
        <v>56</v>
      </c>
    </row>
    <row r="3" spans="1:7" ht="15.75" thickBot="1">
      <c r="A3" s="2"/>
      <c r="B3" s="57"/>
      <c r="C3" s="478" t="s">
        <v>57</v>
      </c>
      <c r="D3" s="478"/>
      <c r="E3" s="478"/>
      <c r="F3" s="478"/>
      <c r="G3" s="478"/>
    </row>
    <row r="4" spans="1:7" ht="36.75" thickBot="1">
      <c r="A4" s="59" t="s">
        <v>58</v>
      </c>
      <c r="B4" s="59" t="s">
        <v>59</v>
      </c>
      <c r="C4" s="7" t="s">
        <v>40</v>
      </c>
      <c r="D4" s="5" t="s">
        <v>43</v>
      </c>
      <c r="E4" s="5" t="s">
        <v>41</v>
      </c>
      <c r="F4" s="5" t="s">
        <v>60</v>
      </c>
      <c r="G4" s="5" t="s">
        <v>6</v>
      </c>
    </row>
    <row r="5" spans="1:7" ht="15">
      <c r="A5" s="60">
        <v>2006</v>
      </c>
      <c r="B5" s="61">
        <v>10</v>
      </c>
      <c r="C5" s="62">
        <v>5</v>
      </c>
      <c r="D5" s="62">
        <v>4</v>
      </c>
      <c r="E5" s="62">
        <v>0</v>
      </c>
      <c r="F5" s="62">
        <v>1</v>
      </c>
      <c r="G5" s="62">
        <v>0</v>
      </c>
    </row>
    <row r="6" spans="1:7" ht="15">
      <c r="A6" s="60">
        <v>2007</v>
      </c>
      <c r="B6" s="61">
        <v>1</v>
      </c>
      <c r="C6" s="62">
        <v>0</v>
      </c>
      <c r="D6" s="62">
        <v>0</v>
      </c>
      <c r="E6" s="62">
        <v>1</v>
      </c>
      <c r="F6" s="62">
        <v>0</v>
      </c>
      <c r="G6" s="62">
        <v>0</v>
      </c>
    </row>
    <row r="7" spans="1:7" ht="15">
      <c r="A7" s="60">
        <v>2008</v>
      </c>
      <c r="B7" s="61">
        <v>3</v>
      </c>
      <c r="C7" s="62">
        <v>1</v>
      </c>
      <c r="D7" s="62">
        <v>0</v>
      </c>
      <c r="E7" s="62">
        <v>1</v>
      </c>
      <c r="F7" s="62">
        <v>1</v>
      </c>
      <c r="G7" s="62">
        <v>0</v>
      </c>
    </row>
    <row r="8" spans="1:7" ht="15">
      <c r="A8" s="60">
        <v>2009</v>
      </c>
      <c r="B8" s="61">
        <v>8</v>
      </c>
      <c r="C8" s="62">
        <v>2</v>
      </c>
      <c r="D8" s="62">
        <v>1</v>
      </c>
      <c r="E8" s="62">
        <v>0</v>
      </c>
      <c r="F8" s="62">
        <v>2</v>
      </c>
      <c r="G8" s="62">
        <v>3</v>
      </c>
    </row>
    <row r="9" spans="1:7" ht="15">
      <c r="A9" s="60">
        <v>2010</v>
      </c>
      <c r="B9" s="61">
        <v>18</v>
      </c>
      <c r="C9" s="62">
        <v>10</v>
      </c>
      <c r="D9" s="62">
        <v>4</v>
      </c>
      <c r="E9" s="62">
        <v>3</v>
      </c>
      <c r="F9" s="62">
        <v>0</v>
      </c>
      <c r="G9" s="62">
        <v>1</v>
      </c>
    </row>
    <row r="10" spans="1:7" ht="15">
      <c r="A10" s="60">
        <v>2011</v>
      </c>
      <c r="B10" s="61">
        <v>15</v>
      </c>
      <c r="C10" s="62">
        <v>3</v>
      </c>
      <c r="D10" s="62">
        <v>7</v>
      </c>
      <c r="E10" s="62">
        <v>3</v>
      </c>
      <c r="F10" s="62">
        <v>1</v>
      </c>
      <c r="G10" s="62">
        <v>1</v>
      </c>
    </row>
    <row r="11" spans="1:7" ht="15">
      <c r="A11" s="60">
        <v>2012</v>
      </c>
      <c r="B11" s="61">
        <v>31</v>
      </c>
      <c r="C11" s="62">
        <v>9</v>
      </c>
      <c r="D11" s="62">
        <v>11</v>
      </c>
      <c r="E11" s="62">
        <v>7</v>
      </c>
      <c r="F11" s="62">
        <v>4</v>
      </c>
      <c r="G11" s="62">
        <v>0</v>
      </c>
    </row>
    <row r="12" spans="1:7" ht="15">
      <c r="A12" s="60">
        <v>2013</v>
      </c>
      <c r="B12" s="61">
        <v>16</v>
      </c>
      <c r="C12" s="62">
        <v>7</v>
      </c>
      <c r="D12" s="62">
        <v>5</v>
      </c>
      <c r="E12" s="62">
        <v>3</v>
      </c>
      <c r="F12" s="62">
        <v>1</v>
      </c>
      <c r="G12" s="62">
        <v>0</v>
      </c>
    </row>
    <row r="13" spans="1:7" ht="15">
      <c r="A13" s="60">
        <v>2014</v>
      </c>
      <c r="B13" s="61">
        <v>1</v>
      </c>
      <c r="C13" s="62">
        <v>0</v>
      </c>
      <c r="D13" s="62">
        <v>0</v>
      </c>
      <c r="E13" s="62">
        <v>0</v>
      </c>
      <c r="F13" s="62">
        <v>1</v>
      </c>
      <c r="G13" s="62">
        <v>0</v>
      </c>
    </row>
    <row r="14" spans="1:7" ht="15.75" thickBot="1">
      <c r="A14" s="64">
        <v>2015</v>
      </c>
      <c r="B14" s="65">
        <v>40</v>
      </c>
      <c r="C14" s="66">
        <v>40</v>
      </c>
      <c r="D14" s="66">
        <v>0</v>
      </c>
      <c r="E14" s="66">
        <v>0</v>
      </c>
      <c r="F14" s="66">
        <v>0</v>
      </c>
      <c r="G14" s="66">
        <v>0</v>
      </c>
    </row>
    <row r="15" spans="1:7" ht="33.75" customHeight="1">
      <c r="A15" s="479" t="s">
        <v>61</v>
      </c>
      <c r="B15" s="479"/>
      <c r="C15" s="479"/>
      <c r="D15" s="479"/>
      <c r="E15" s="479"/>
      <c r="F15" s="479"/>
      <c r="G15" s="479"/>
    </row>
    <row r="16" spans="1:7" ht="15">
      <c r="A16" s="480" t="s">
        <v>62</v>
      </c>
      <c r="B16" s="480"/>
      <c r="C16" s="480"/>
      <c r="D16" s="480"/>
      <c r="E16" s="480"/>
      <c r="F16" s="480"/>
      <c r="G16" s="480"/>
    </row>
    <row r="18" spans="1:2" ht="15">
      <c r="A18" s="469" t="s">
        <v>1034</v>
      </c>
      <c r="B18" s="469"/>
    </row>
  </sheetData>
  <sheetProtection/>
  <mergeCells count="4">
    <mergeCell ref="C3:G3"/>
    <mergeCell ref="A15:G15"/>
    <mergeCell ref="A16:G16"/>
    <mergeCell ref="A18:B18"/>
  </mergeCells>
  <hyperlinks>
    <hyperlink ref="A18:B18" location="Contents!A1" display="Back to contents"/>
  </hyperlink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F248"/>
  <sheetViews>
    <sheetView zoomScalePageLayoutView="0" workbookViewId="0" topLeftCell="A1">
      <selection activeCell="A248" sqref="A248:B248"/>
    </sheetView>
  </sheetViews>
  <sheetFormatPr defaultColWidth="9.140625" defaultRowHeight="15"/>
  <sheetData>
    <row r="1" spans="1:6" ht="30" customHeight="1" thickBot="1">
      <c r="A1" s="466" t="s">
        <v>643</v>
      </c>
      <c r="B1" s="466"/>
      <c r="C1" s="466"/>
      <c r="D1" s="466"/>
      <c r="E1" s="466"/>
      <c r="F1" s="466"/>
    </row>
    <row r="2" spans="1:6" ht="24.75" thickBot="1">
      <c r="A2" s="93" t="s">
        <v>620</v>
      </c>
      <c r="B2" s="93" t="s">
        <v>58</v>
      </c>
      <c r="C2" s="116" t="s">
        <v>35</v>
      </c>
      <c r="D2" s="116" t="s">
        <v>36</v>
      </c>
      <c r="E2" s="116" t="s">
        <v>37</v>
      </c>
      <c r="F2" s="93" t="s">
        <v>4</v>
      </c>
    </row>
    <row r="3" spans="1:6" ht="15">
      <c r="A3" s="112" t="s">
        <v>621</v>
      </c>
      <c r="B3" s="47"/>
      <c r="C3" s="47"/>
      <c r="D3" s="47"/>
      <c r="E3" s="47"/>
      <c r="F3" s="47"/>
    </row>
    <row r="4" spans="1:6" ht="15">
      <c r="A4" s="69"/>
      <c r="B4" s="70">
        <v>2006</v>
      </c>
      <c r="C4" s="180">
        <v>142</v>
      </c>
      <c r="D4" s="180">
        <v>146</v>
      </c>
      <c r="E4" s="180">
        <v>1018</v>
      </c>
      <c r="F4" s="36">
        <v>1306</v>
      </c>
    </row>
    <row r="5" spans="1:6" ht="15">
      <c r="A5" s="69"/>
      <c r="B5" s="70">
        <v>2007</v>
      </c>
      <c r="C5" s="180">
        <v>126</v>
      </c>
      <c r="D5" s="180">
        <v>106</v>
      </c>
      <c r="E5" s="180">
        <v>1071</v>
      </c>
      <c r="F5" s="36">
        <v>1303</v>
      </c>
    </row>
    <row r="6" spans="1:6" ht="15">
      <c r="A6" s="69"/>
      <c r="B6" s="70">
        <v>2008</v>
      </c>
      <c r="C6" s="180">
        <v>150</v>
      </c>
      <c r="D6" s="180">
        <v>86</v>
      </c>
      <c r="E6" s="180">
        <v>1095</v>
      </c>
      <c r="F6" s="36">
        <v>1331</v>
      </c>
    </row>
    <row r="7" spans="1:6" ht="15">
      <c r="A7" s="69"/>
      <c r="B7" s="70">
        <v>2009</v>
      </c>
      <c r="C7" s="180">
        <v>153</v>
      </c>
      <c r="D7" s="180">
        <v>75</v>
      </c>
      <c r="E7" s="180">
        <v>956</v>
      </c>
      <c r="F7" s="36">
        <v>1184</v>
      </c>
    </row>
    <row r="8" spans="1:6" ht="15">
      <c r="A8" s="69"/>
      <c r="B8" s="70">
        <v>2010</v>
      </c>
      <c r="C8" s="180">
        <v>168</v>
      </c>
      <c r="D8" s="180">
        <v>47</v>
      </c>
      <c r="E8" s="180">
        <v>1023</v>
      </c>
      <c r="F8" s="36">
        <v>1238</v>
      </c>
    </row>
    <row r="9" spans="1:6" ht="15">
      <c r="A9" s="69"/>
      <c r="B9" s="70">
        <v>2011</v>
      </c>
      <c r="C9" s="180">
        <v>158</v>
      </c>
      <c r="D9" s="180">
        <v>47</v>
      </c>
      <c r="E9" s="180">
        <v>1050</v>
      </c>
      <c r="F9" s="36">
        <v>1255</v>
      </c>
    </row>
    <row r="10" spans="1:6" ht="15">
      <c r="A10" s="69"/>
      <c r="B10" s="70">
        <v>2012</v>
      </c>
      <c r="C10" s="180">
        <v>101</v>
      </c>
      <c r="D10" s="180">
        <v>95</v>
      </c>
      <c r="E10" s="180">
        <v>932</v>
      </c>
      <c r="F10" s="36">
        <v>1091</v>
      </c>
    </row>
    <row r="11" spans="1:6" ht="15">
      <c r="A11" s="69"/>
      <c r="B11" s="70">
        <v>2013</v>
      </c>
      <c r="C11" s="180">
        <v>93</v>
      </c>
      <c r="D11" s="180">
        <v>86</v>
      </c>
      <c r="E11" s="180">
        <v>282</v>
      </c>
      <c r="F11" s="180">
        <v>430</v>
      </c>
    </row>
    <row r="12" spans="1:6" ht="15">
      <c r="A12" s="69"/>
      <c r="B12" s="70">
        <v>2014</v>
      </c>
      <c r="C12" s="180">
        <v>49</v>
      </c>
      <c r="D12" s="180">
        <v>80</v>
      </c>
      <c r="E12" s="180">
        <v>261</v>
      </c>
      <c r="F12" s="180">
        <v>369</v>
      </c>
    </row>
    <row r="13" spans="1:6" ht="15">
      <c r="A13" s="69"/>
      <c r="B13" s="70">
        <v>2015</v>
      </c>
      <c r="C13" s="180">
        <v>42</v>
      </c>
      <c r="D13" s="180">
        <v>37</v>
      </c>
      <c r="E13" s="180">
        <v>95</v>
      </c>
      <c r="F13" s="180">
        <v>174</v>
      </c>
    </row>
    <row r="14" spans="1:6" ht="15">
      <c r="A14" s="112" t="s">
        <v>622</v>
      </c>
      <c r="B14" s="47"/>
      <c r="C14" s="47"/>
      <c r="D14" s="47"/>
      <c r="E14" s="47"/>
      <c r="F14" s="47"/>
    </row>
    <row r="15" spans="1:6" ht="15">
      <c r="A15" s="69"/>
      <c r="B15" s="70">
        <v>2006</v>
      </c>
      <c r="C15" s="180">
        <v>418</v>
      </c>
      <c r="D15" s="180">
        <v>463</v>
      </c>
      <c r="E15" s="180">
        <v>6</v>
      </c>
      <c r="F15" s="180">
        <v>887</v>
      </c>
    </row>
    <row r="16" spans="1:6" ht="15">
      <c r="A16" s="69"/>
      <c r="B16" s="70">
        <v>2007</v>
      </c>
      <c r="C16" s="180">
        <v>314</v>
      </c>
      <c r="D16" s="180">
        <v>156</v>
      </c>
      <c r="E16" s="180">
        <v>15</v>
      </c>
      <c r="F16" s="180">
        <v>485</v>
      </c>
    </row>
    <row r="17" spans="1:6" ht="15">
      <c r="A17" s="69"/>
      <c r="B17" s="70">
        <v>2008</v>
      </c>
      <c r="C17" s="180">
        <v>272</v>
      </c>
      <c r="D17" s="180">
        <v>50</v>
      </c>
      <c r="E17" s="180">
        <v>11</v>
      </c>
      <c r="F17" s="180">
        <v>332</v>
      </c>
    </row>
    <row r="18" spans="1:6" ht="15">
      <c r="A18" s="69"/>
      <c r="B18" s="70">
        <v>2009</v>
      </c>
      <c r="C18" s="180">
        <v>220</v>
      </c>
      <c r="D18" s="180">
        <v>39</v>
      </c>
      <c r="E18" s="180">
        <v>2</v>
      </c>
      <c r="F18" s="180">
        <v>261</v>
      </c>
    </row>
    <row r="19" spans="1:6" ht="15">
      <c r="A19" s="69"/>
      <c r="B19" s="70">
        <v>2010</v>
      </c>
      <c r="C19" s="180">
        <v>198</v>
      </c>
      <c r="D19" s="180">
        <v>18</v>
      </c>
      <c r="E19" s="180">
        <v>3</v>
      </c>
      <c r="F19" s="180">
        <v>219</v>
      </c>
    </row>
    <row r="20" spans="1:6" ht="15">
      <c r="A20" s="69"/>
      <c r="B20" s="70">
        <v>2011</v>
      </c>
      <c r="C20" s="180">
        <v>125</v>
      </c>
      <c r="D20" s="180">
        <v>15</v>
      </c>
      <c r="E20" s="180">
        <v>3</v>
      </c>
      <c r="F20" s="180">
        <v>143</v>
      </c>
    </row>
    <row r="21" spans="1:6" ht="15">
      <c r="A21" s="69"/>
      <c r="B21" s="70">
        <v>2012</v>
      </c>
      <c r="C21" s="180">
        <v>146</v>
      </c>
      <c r="D21" s="180">
        <v>15</v>
      </c>
      <c r="E21" s="180">
        <v>7</v>
      </c>
      <c r="F21" s="180">
        <v>162</v>
      </c>
    </row>
    <row r="22" spans="1:6" ht="15">
      <c r="A22" s="69"/>
      <c r="B22" s="70">
        <v>2013</v>
      </c>
      <c r="C22" s="180">
        <v>135</v>
      </c>
      <c r="D22" s="180">
        <v>6</v>
      </c>
      <c r="E22" s="180">
        <v>5</v>
      </c>
      <c r="F22" s="180">
        <v>116</v>
      </c>
    </row>
    <row r="23" spans="1:6" ht="15">
      <c r="A23" s="69"/>
      <c r="B23" s="70">
        <v>2014</v>
      </c>
      <c r="C23" s="180">
        <v>105</v>
      </c>
      <c r="D23" s="180">
        <v>14</v>
      </c>
      <c r="E23" s="180">
        <v>1</v>
      </c>
      <c r="F23" s="180">
        <v>110</v>
      </c>
    </row>
    <row r="24" spans="1:6" ht="15">
      <c r="A24" s="69"/>
      <c r="B24" s="70">
        <v>2015</v>
      </c>
      <c r="C24" s="180">
        <v>110</v>
      </c>
      <c r="D24" s="180">
        <v>8</v>
      </c>
      <c r="E24" s="180">
        <v>2</v>
      </c>
      <c r="F24" s="180">
        <v>120</v>
      </c>
    </row>
    <row r="25" spans="1:6" ht="15">
      <c r="A25" s="112" t="s">
        <v>623</v>
      </c>
      <c r="B25" s="47"/>
      <c r="C25" s="47"/>
      <c r="D25" s="47"/>
      <c r="E25" s="47"/>
      <c r="F25" s="47"/>
    </row>
    <row r="26" spans="1:6" ht="15">
      <c r="A26" s="69"/>
      <c r="B26" s="70">
        <v>2006</v>
      </c>
      <c r="C26" s="180">
        <v>8</v>
      </c>
      <c r="D26" s="180">
        <v>1</v>
      </c>
      <c r="E26" s="180">
        <v>80</v>
      </c>
      <c r="F26" s="180">
        <v>89</v>
      </c>
    </row>
    <row r="27" spans="1:6" ht="15">
      <c r="A27" s="69"/>
      <c r="B27" s="70">
        <v>2007</v>
      </c>
      <c r="C27" s="180">
        <v>14</v>
      </c>
      <c r="D27" s="180">
        <v>7</v>
      </c>
      <c r="E27" s="180">
        <v>86</v>
      </c>
      <c r="F27" s="180">
        <v>107</v>
      </c>
    </row>
    <row r="28" spans="1:6" ht="15">
      <c r="A28" s="69"/>
      <c r="B28" s="70">
        <v>2008</v>
      </c>
      <c r="C28" s="180">
        <v>8</v>
      </c>
      <c r="D28" s="180">
        <v>4</v>
      </c>
      <c r="E28" s="180">
        <v>69</v>
      </c>
      <c r="F28" s="180">
        <v>81</v>
      </c>
    </row>
    <row r="29" spans="1:6" ht="15">
      <c r="A29" s="69"/>
      <c r="B29" s="70">
        <v>2009</v>
      </c>
      <c r="C29" s="180">
        <v>3</v>
      </c>
      <c r="D29" s="180">
        <v>12</v>
      </c>
      <c r="E29" s="180">
        <v>92</v>
      </c>
      <c r="F29" s="180">
        <v>107</v>
      </c>
    </row>
    <row r="30" spans="1:6" ht="15">
      <c r="A30" s="69"/>
      <c r="B30" s="70">
        <v>2010</v>
      </c>
      <c r="C30" s="180">
        <v>10</v>
      </c>
      <c r="D30" s="180">
        <v>7</v>
      </c>
      <c r="E30" s="180">
        <v>100</v>
      </c>
      <c r="F30" s="180">
        <v>117</v>
      </c>
    </row>
    <row r="31" spans="1:6" ht="15">
      <c r="A31" s="69"/>
      <c r="B31" s="70">
        <v>2011</v>
      </c>
      <c r="C31" s="180">
        <v>2</v>
      </c>
      <c r="D31" s="180">
        <v>6</v>
      </c>
      <c r="E31" s="180">
        <v>115</v>
      </c>
      <c r="F31" s="180">
        <v>123</v>
      </c>
    </row>
    <row r="32" spans="1:6" ht="15">
      <c r="A32" s="69"/>
      <c r="B32" s="70">
        <v>2012</v>
      </c>
      <c r="C32" s="180">
        <v>16</v>
      </c>
      <c r="D32" s="180">
        <v>12</v>
      </c>
      <c r="E32" s="180">
        <v>87</v>
      </c>
      <c r="F32" s="180">
        <v>114</v>
      </c>
    </row>
    <row r="33" spans="1:6" ht="15">
      <c r="A33" s="69"/>
      <c r="B33" s="70">
        <v>2013</v>
      </c>
      <c r="C33" s="180">
        <v>5</v>
      </c>
      <c r="D33" s="180">
        <v>8</v>
      </c>
      <c r="E33" s="180">
        <v>34</v>
      </c>
      <c r="F33" s="180">
        <v>46</v>
      </c>
    </row>
    <row r="34" spans="1:6" ht="15">
      <c r="A34" s="69"/>
      <c r="B34" s="70">
        <v>2014</v>
      </c>
      <c r="C34" s="180">
        <v>3</v>
      </c>
      <c r="D34" s="180">
        <v>3</v>
      </c>
      <c r="E34" s="180">
        <v>11</v>
      </c>
      <c r="F34" s="180">
        <v>17</v>
      </c>
    </row>
    <row r="35" spans="1:6" ht="15">
      <c r="A35" s="69"/>
      <c r="B35" s="70">
        <v>2015</v>
      </c>
      <c r="C35" s="180">
        <v>9</v>
      </c>
      <c r="D35" s="180">
        <v>4</v>
      </c>
      <c r="E35" s="180">
        <v>4</v>
      </c>
      <c r="F35" s="180">
        <v>17</v>
      </c>
    </row>
    <row r="36" spans="1:6" ht="15">
      <c r="A36" s="112" t="s">
        <v>624</v>
      </c>
      <c r="B36" s="47"/>
      <c r="C36" s="47"/>
      <c r="D36" s="47"/>
      <c r="E36" s="47"/>
      <c r="F36" s="47"/>
    </row>
    <row r="37" spans="1:6" ht="15">
      <c r="A37" s="69"/>
      <c r="B37" s="70">
        <v>2006</v>
      </c>
      <c r="C37" s="180">
        <v>183</v>
      </c>
      <c r="D37" s="180">
        <v>95</v>
      </c>
      <c r="E37" s="180">
        <v>1490</v>
      </c>
      <c r="F37" s="36">
        <v>1770</v>
      </c>
    </row>
    <row r="38" spans="1:6" ht="15">
      <c r="A38" s="69"/>
      <c r="B38" s="70">
        <v>2007</v>
      </c>
      <c r="C38" s="180">
        <v>212</v>
      </c>
      <c r="D38" s="180">
        <v>97</v>
      </c>
      <c r="E38" s="180">
        <v>1608</v>
      </c>
      <c r="F38" s="36">
        <v>1919</v>
      </c>
    </row>
    <row r="39" spans="1:6" ht="15">
      <c r="A39" s="69"/>
      <c r="B39" s="70">
        <v>2008</v>
      </c>
      <c r="C39" s="180">
        <v>166</v>
      </c>
      <c r="D39" s="180">
        <v>99</v>
      </c>
      <c r="E39" s="180">
        <v>1351</v>
      </c>
      <c r="F39" s="36">
        <v>1616</v>
      </c>
    </row>
    <row r="40" spans="1:6" ht="15">
      <c r="A40" s="69"/>
      <c r="B40" s="70">
        <v>2009</v>
      </c>
      <c r="C40" s="180">
        <v>149</v>
      </c>
      <c r="D40" s="180">
        <v>49</v>
      </c>
      <c r="E40" s="180">
        <v>1146</v>
      </c>
      <c r="F40" s="36">
        <v>1346</v>
      </c>
    </row>
    <row r="41" spans="1:6" ht="15">
      <c r="A41" s="69"/>
      <c r="B41" s="70">
        <v>2010</v>
      </c>
      <c r="C41" s="180">
        <v>157</v>
      </c>
      <c r="D41" s="180">
        <v>75</v>
      </c>
      <c r="E41" s="180">
        <v>1095</v>
      </c>
      <c r="F41" s="36">
        <v>1329</v>
      </c>
    </row>
    <row r="42" spans="1:6" ht="15">
      <c r="A42" s="69"/>
      <c r="B42" s="70">
        <v>2011</v>
      </c>
      <c r="C42" s="180">
        <v>125</v>
      </c>
      <c r="D42" s="180">
        <v>55</v>
      </c>
      <c r="E42" s="180">
        <v>926</v>
      </c>
      <c r="F42" s="36">
        <v>1108</v>
      </c>
    </row>
    <row r="43" spans="1:6" ht="15">
      <c r="A43" s="69"/>
      <c r="B43" s="70">
        <v>2012</v>
      </c>
      <c r="C43" s="180">
        <v>127</v>
      </c>
      <c r="D43" s="180">
        <v>67</v>
      </c>
      <c r="E43" s="180">
        <v>866</v>
      </c>
      <c r="F43" s="36">
        <v>1033</v>
      </c>
    </row>
    <row r="44" spans="1:6" ht="15">
      <c r="A44" s="69"/>
      <c r="B44" s="70">
        <v>2013</v>
      </c>
      <c r="C44" s="180">
        <v>57</v>
      </c>
      <c r="D44" s="180">
        <v>73</v>
      </c>
      <c r="E44" s="180">
        <v>362</v>
      </c>
      <c r="F44" s="180">
        <v>432</v>
      </c>
    </row>
    <row r="45" spans="1:6" ht="15">
      <c r="A45" s="69"/>
      <c r="B45" s="70">
        <v>2014</v>
      </c>
      <c r="C45" s="180">
        <v>37</v>
      </c>
      <c r="D45" s="180">
        <v>73</v>
      </c>
      <c r="E45" s="180">
        <v>344</v>
      </c>
      <c r="F45" s="180">
        <v>423</v>
      </c>
    </row>
    <row r="46" spans="1:6" ht="15">
      <c r="A46" s="69"/>
      <c r="B46" s="70">
        <v>2015</v>
      </c>
      <c r="C46" s="180">
        <v>28</v>
      </c>
      <c r="D46" s="180">
        <v>39</v>
      </c>
      <c r="E46" s="180">
        <v>112</v>
      </c>
      <c r="F46" s="180">
        <v>179</v>
      </c>
    </row>
    <row r="47" spans="1:6" ht="15">
      <c r="A47" s="112" t="s">
        <v>625</v>
      </c>
      <c r="B47" s="47"/>
      <c r="C47" s="47"/>
      <c r="D47" s="47"/>
      <c r="E47" s="47"/>
      <c r="F47" s="47"/>
    </row>
    <row r="48" spans="1:6" ht="15">
      <c r="A48" s="69"/>
      <c r="B48" s="70">
        <v>2006</v>
      </c>
      <c r="C48" s="180">
        <v>34</v>
      </c>
      <c r="D48" s="180">
        <v>58</v>
      </c>
      <c r="E48" s="180">
        <v>470</v>
      </c>
      <c r="F48" s="180">
        <v>562</v>
      </c>
    </row>
    <row r="49" spans="1:6" ht="15">
      <c r="A49" s="69"/>
      <c r="B49" s="70">
        <v>2007</v>
      </c>
      <c r="C49" s="180">
        <v>69</v>
      </c>
      <c r="D49" s="180">
        <v>43</v>
      </c>
      <c r="E49" s="180">
        <v>500</v>
      </c>
      <c r="F49" s="180">
        <v>612</v>
      </c>
    </row>
    <row r="50" spans="1:6" ht="15">
      <c r="A50" s="69"/>
      <c r="B50" s="70">
        <v>2008</v>
      </c>
      <c r="C50" s="180">
        <v>28</v>
      </c>
      <c r="D50" s="180">
        <v>47</v>
      </c>
      <c r="E50" s="180">
        <v>504</v>
      </c>
      <c r="F50" s="180">
        <v>579</v>
      </c>
    </row>
    <row r="51" spans="1:6" ht="15">
      <c r="A51" s="69"/>
      <c r="B51" s="70">
        <v>2009</v>
      </c>
      <c r="C51" s="180">
        <v>47</v>
      </c>
      <c r="D51" s="180">
        <v>38</v>
      </c>
      <c r="E51" s="180">
        <v>408</v>
      </c>
      <c r="F51" s="180">
        <v>493</v>
      </c>
    </row>
    <row r="52" spans="1:6" ht="15">
      <c r="A52" s="69"/>
      <c r="B52" s="70">
        <v>2010</v>
      </c>
      <c r="C52" s="180">
        <v>47</v>
      </c>
      <c r="D52" s="180">
        <v>36</v>
      </c>
      <c r="E52" s="180">
        <v>379</v>
      </c>
      <c r="F52" s="180">
        <v>462</v>
      </c>
    </row>
    <row r="53" spans="1:6" ht="15">
      <c r="A53" s="69"/>
      <c r="B53" s="70">
        <v>2011</v>
      </c>
      <c r="C53" s="180">
        <v>34</v>
      </c>
      <c r="D53" s="180">
        <v>24</v>
      </c>
      <c r="E53" s="180">
        <v>364</v>
      </c>
      <c r="F53" s="180">
        <v>422</v>
      </c>
    </row>
    <row r="54" spans="1:6" ht="15">
      <c r="A54" s="69"/>
      <c r="B54" s="70">
        <v>2012</v>
      </c>
      <c r="C54" s="180">
        <v>34</v>
      </c>
      <c r="D54" s="180">
        <v>56</v>
      </c>
      <c r="E54" s="180">
        <v>520</v>
      </c>
      <c r="F54" s="180">
        <v>602</v>
      </c>
    </row>
    <row r="55" spans="1:6" ht="15">
      <c r="A55" s="69"/>
      <c r="B55" s="70">
        <v>2013</v>
      </c>
      <c r="C55" s="180">
        <v>31</v>
      </c>
      <c r="D55" s="180">
        <v>34</v>
      </c>
      <c r="E55" s="180">
        <v>114</v>
      </c>
      <c r="F55" s="180">
        <v>175</v>
      </c>
    </row>
    <row r="56" spans="1:6" ht="15">
      <c r="A56" s="69"/>
      <c r="B56" s="70">
        <v>2014</v>
      </c>
      <c r="C56" s="180">
        <v>14</v>
      </c>
      <c r="D56" s="180">
        <v>60</v>
      </c>
      <c r="E56" s="180">
        <v>77</v>
      </c>
      <c r="F56" s="180">
        <v>143</v>
      </c>
    </row>
    <row r="57" spans="1:6" ht="15">
      <c r="A57" s="69"/>
      <c r="B57" s="70">
        <v>2015</v>
      </c>
      <c r="C57" s="180">
        <v>19</v>
      </c>
      <c r="D57" s="180">
        <v>33</v>
      </c>
      <c r="E57" s="180">
        <v>37</v>
      </c>
      <c r="F57" s="180">
        <v>89</v>
      </c>
    </row>
    <row r="58" spans="1:6" ht="15">
      <c r="A58" s="112" t="s">
        <v>626</v>
      </c>
      <c r="B58" s="47"/>
      <c r="C58" s="47"/>
      <c r="D58" s="47"/>
      <c r="E58" s="47"/>
      <c r="F58" s="47"/>
    </row>
    <row r="59" spans="1:6" ht="15">
      <c r="A59" s="69"/>
      <c r="B59" s="70">
        <v>2006</v>
      </c>
      <c r="C59" s="180">
        <v>21</v>
      </c>
      <c r="D59" s="180">
        <v>8</v>
      </c>
      <c r="E59" s="180">
        <v>138</v>
      </c>
      <c r="F59" s="180">
        <v>167</v>
      </c>
    </row>
    <row r="60" spans="1:6" ht="15">
      <c r="A60" s="69"/>
      <c r="B60" s="70">
        <v>2007</v>
      </c>
      <c r="C60" s="180">
        <v>18</v>
      </c>
      <c r="D60" s="180">
        <v>7</v>
      </c>
      <c r="E60" s="180">
        <v>146</v>
      </c>
      <c r="F60" s="180">
        <v>171</v>
      </c>
    </row>
    <row r="61" spans="1:6" ht="15">
      <c r="A61" s="69"/>
      <c r="B61" s="70">
        <v>2008</v>
      </c>
      <c r="C61" s="180">
        <v>18</v>
      </c>
      <c r="D61" s="180">
        <v>5</v>
      </c>
      <c r="E61" s="180">
        <v>107</v>
      </c>
      <c r="F61" s="180">
        <v>130</v>
      </c>
    </row>
    <row r="62" spans="1:6" ht="15">
      <c r="A62" s="69"/>
      <c r="B62" s="70">
        <v>2009</v>
      </c>
      <c r="C62" s="180">
        <v>13</v>
      </c>
      <c r="D62" s="180">
        <v>7</v>
      </c>
      <c r="E62" s="180">
        <v>96</v>
      </c>
      <c r="F62" s="180">
        <v>116</v>
      </c>
    </row>
    <row r="63" spans="1:6" ht="15">
      <c r="A63" s="69"/>
      <c r="B63" s="70">
        <v>2010</v>
      </c>
      <c r="C63" s="180">
        <v>12</v>
      </c>
      <c r="D63" s="180">
        <v>14</v>
      </c>
      <c r="E63" s="180">
        <v>91</v>
      </c>
      <c r="F63" s="180">
        <v>117</v>
      </c>
    </row>
    <row r="64" spans="1:6" ht="15">
      <c r="A64" s="69"/>
      <c r="B64" s="70">
        <v>2011</v>
      </c>
      <c r="C64" s="180">
        <v>3</v>
      </c>
      <c r="D64" s="180">
        <v>12</v>
      </c>
      <c r="E64" s="180">
        <v>138</v>
      </c>
      <c r="F64" s="180">
        <v>153</v>
      </c>
    </row>
    <row r="65" spans="1:6" ht="15">
      <c r="A65" s="69"/>
      <c r="B65" s="70">
        <v>2012</v>
      </c>
      <c r="C65" s="180">
        <v>15</v>
      </c>
      <c r="D65" s="180">
        <v>40</v>
      </c>
      <c r="E65" s="180">
        <v>76</v>
      </c>
      <c r="F65" s="180">
        <v>99</v>
      </c>
    </row>
    <row r="66" spans="1:6" ht="15">
      <c r="A66" s="69"/>
      <c r="B66" s="70">
        <v>2013</v>
      </c>
      <c r="C66" s="180">
        <v>2</v>
      </c>
      <c r="D66" s="180">
        <v>16</v>
      </c>
      <c r="E66" s="180">
        <v>14</v>
      </c>
      <c r="F66" s="180">
        <v>16</v>
      </c>
    </row>
    <row r="67" spans="1:6" ht="15">
      <c r="A67" s="69"/>
      <c r="B67" s="70">
        <v>2014</v>
      </c>
      <c r="C67" s="180">
        <v>1</v>
      </c>
      <c r="D67" s="180">
        <v>11</v>
      </c>
      <c r="E67" s="180">
        <v>9</v>
      </c>
      <c r="F67" s="180">
        <v>11</v>
      </c>
    </row>
    <row r="68" spans="1:6" ht="15">
      <c r="A68" s="69"/>
      <c r="B68" s="70">
        <v>2015</v>
      </c>
      <c r="C68" s="180">
        <v>4</v>
      </c>
      <c r="D68" s="180">
        <v>1</v>
      </c>
      <c r="E68" s="180">
        <v>8</v>
      </c>
      <c r="F68" s="180">
        <v>13</v>
      </c>
    </row>
    <row r="69" spans="1:6" ht="15">
      <c r="A69" s="112" t="s">
        <v>627</v>
      </c>
      <c r="B69" s="47"/>
      <c r="C69" s="47"/>
      <c r="D69" s="47"/>
      <c r="E69" s="47"/>
      <c r="F69" s="47"/>
    </row>
    <row r="70" spans="1:6" ht="15">
      <c r="A70" s="69"/>
      <c r="B70" s="70">
        <v>2006</v>
      </c>
      <c r="C70" s="180">
        <v>43</v>
      </c>
      <c r="D70" s="180">
        <v>8</v>
      </c>
      <c r="E70" s="180">
        <v>256</v>
      </c>
      <c r="F70" s="180">
        <v>306</v>
      </c>
    </row>
    <row r="71" spans="1:6" ht="15">
      <c r="A71" s="69"/>
      <c r="B71" s="70">
        <v>2007</v>
      </c>
      <c r="C71" s="180">
        <v>23</v>
      </c>
      <c r="D71" s="180">
        <v>27</v>
      </c>
      <c r="E71" s="180">
        <v>291</v>
      </c>
      <c r="F71" s="180">
        <v>341</v>
      </c>
    </row>
    <row r="72" spans="1:6" ht="15">
      <c r="A72" s="69"/>
      <c r="B72" s="70">
        <v>2008</v>
      </c>
      <c r="C72" s="180">
        <v>26</v>
      </c>
      <c r="D72" s="180">
        <v>6</v>
      </c>
      <c r="E72" s="180">
        <v>272</v>
      </c>
      <c r="F72" s="180">
        <v>304</v>
      </c>
    </row>
    <row r="73" spans="1:6" ht="15">
      <c r="A73" s="69"/>
      <c r="B73" s="70">
        <v>2009</v>
      </c>
      <c r="C73" s="180">
        <v>26</v>
      </c>
      <c r="D73" s="180">
        <v>12</v>
      </c>
      <c r="E73" s="180">
        <v>243</v>
      </c>
      <c r="F73" s="180">
        <v>281</v>
      </c>
    </row>
    <row r="74" spans="1:6" ht="15">
      <c r="A74" s="69"/>
      <c r="B74" s="70">
        <v>2010</v>
      </c>
      <c r="C74" s="180">
        <v>30</v>
      </c>
      <c r="D74" s="180">
        <v>12</v>
      </c>
      <c r="E74" s="180">
        <v>259</v>
      </c>
      <c r="F74" s="180">
        <v>301</v>
      </c>
    </row>
    <row r="75" spans="1:6" ht="15">
      <c r="A75" s="69"/>
      <c r="B75" s="70">
        <v>2011</v>
      </c>
      <c r="C75" s="180">
        <v>9</v>
      </c>
      <c r="D75" s="180">
        <v>22</v>
      </c>
      <c r="E75" s="180">
        <v>252</v>
      </c>
      <c r="F75" s="180">
        <v>283</v>
      </c>
    </row>
    <row r="76" spans="1:6" ht="15">
      <c r="A76" s="69"/>
      <c r="B76" s="70">
        <v>2012</v>
      </c>
      <c r="C76" s="180">
        <v>8</v>
      </c>
      <c r="D76" s="180">
        <v>29</v>
      </c>
      <c r="E76" s="180">
        <v>213</v>
      </c>
      <c r="F76" s="180">
        <v>243</v>
      </c>
    </row>
    <row r="77" spans="1:6" ht="15">
      <c r="A77" s="69"/>
      <c r="B77" s="70">
        <v>2013</v>
      </c>
      <c r="C77" s="180">
        <v>8</v>
      </c>
      <c r="D77" s="180">
        <v>12</v>
      </c>
      <c r="E77" s="180">
        <v>84</v>
      </c>
      <c r="F77" s="180">
        <v>103</v>
      </c>
    </row>
    <row r="78" spans="1:6" ht="15">
      <c r="A78" s="69"/>
      <c r="B78" s="70">
        <v>2014</v>
      </c>
      <c r="C78" s="180">
        <v>7</v>
      </c>
      <c r="D78" s="180">
        <v>10</v>
      </c>
      <c r="E78" s="180">
        <v>62</v>
      </c>
      <c r="F78" s="180">
        <v>77</v>
      </c>
    </row>
    <row r="79" spans="1:6" ht="15">
      <c r="A79" s="69"/>
      <c r="B79" s="70">
        <v>2015</v>
      </c>
      <c r="C79" s="180">
        <v>9</v>
      </c>
      <c r="D79" s="180">
        <v>5</v>
      </c>
      <c r="E79" s="180">
        <v>24</v>
      </c>
      <c r="F79" s="180">
        <v>38</v>
      </c>
    </row>
    <row r="80" spans="1:6" ht="15">
      <c r="A80" s="112" t="s">
        <v>628</v>
      </c>
      <c r="B80" s="47"/>
      <c r="C80" s="47"/>
      <c r="D80" s="47"/>
      <c r="E80" s="47"/>
      <c r="F80" s="47"/>
    </row>
    <row r="81" spans="1:6" ht="15">
      <c r="A81" s="69"/>
      <c r="B81" s="70">
        <v>2006</v>
      </c>
      <c r="C81" s="180">
        <v>78</v>
      </c>
      <c r="D81" s="180">
        <v>52</v>
      </c>
      <c r="E81" s="180">
        <v>764</v>
      </c>
      <c r="F81" s="180">
        <v>894</v>
      </c>
    </row>
    <row r="82" spans="1:6" ht="15">
      <c r="A82" s="69"/>
      <c r="B82" s="70">
        <v>2007</v>
      </c>
      <c r="C82" s="180">
        <v>114</v>
      </c>
      <c r="D82" s="180">
        <v>74</v>
      </c>
      <c r="E82" s="180">
        <v>761</v>
      </c>
      <c r="F82" s="180">
        <v>948</v>
      </c>
    </row>
    <row r="83" spans="1:6" ht="15">
      <c r="A83" s="69"/>
      <c r="B83" s="70">
        <v>2008</v>
      </c>
      <c r="C83" s="180">
        <v>90</v>
      </c>
      <c r="D83" s="180">
        <v>77</v>
      </c>
      <c r="E83" s="180">
        <v>754</v>
      </c>
      <c r="F83" s="180">
        <v>921</v>
      </c>
    </row>
    <row r="84" spans="1:6" ht="15">
      <c r="A84" s="69"/>
      <c r="B84" s="70">
        <v>2009</v>
      </c>
      <c r="C84" s="180">
        <v>81</v>
      </c>
      <c r="D84" s="180">
        <v>15</v>
      </c>
      <c r="E84" s="180">
        <v>707</v>
      </c>
      <c r="F84" s="180">
        <v>803</v>
      </c>
    </row>
    <row r="85" spans="1:6" ht="15">
      <c r="A85" s="69"/>
      <c r="B85" s="70">
        <v>2010</v>
      </c>
      <c r="C85" s="180">
        <v>91</v>
      </c>
      <c r="D85" s="180">
        <v>37</v>
      </c>
      <c r="E85" s="180">
        <v>784</v>
      </c>
      <c r="F85" s="180">
        <v>912</v>
      </c>
    </row>
    <row r="86" spans="1:6" ht="15">
      <c r="A86" s="69"/>
      <c r="B86" s="70">
        <v>2011</v>
      </c>
      <c r="C86" s="180">
        <v>77</v>
      </c>
      <c r="D86" s="180">
        <v>36</v>
      </c>
      <c r="E86" s="180">
        <v>884</v>
      </c>
      <c r="F86" s="180">
        <v>997</v>
      </c>
    </row>
    <row r="87" spans="1:6" ht="15">
      <c r="A87" s="69"/>
      <c r="B87" s="70">
        <v>2012</v>
      </c>
      <c r="C87" s="180">
        <v>59</v>
      </c>
      <c r="D87" s="180">
        <v>71</v>
      </c>
      <c r="E87" s="180">
        <v>952</v>
      </c>
      <c r="F87" s="36">
        <v>1045</v>
      </c>
    </row>
    <row r="88" spans="1:6" ht="15">
      <c r="A88" s="69"/>
      <c r="B88" s="70">
        <v>2013</v>
      </c>
      <c r="C88" s="180">
        <v>46</v>
      </c>
      <c r="D88" s="180">
        <v>47</v>
      </c>
      <c r="E88" s="180">
        <v>380</v>
      </c>
      <c r="F88" s="180">
        <v>453</v>
      </c>
    </row>
    <row r="89" spans="1:6" ht="15">
      <c r="A89" s="69"/>
      <c r="B89" s="70">
        <v>2014</v>
      </c>
      <c r="C89" s="180">
        <v>13</v>
      </c>
      <c r="D89" s="180">
        <v>57</v>
      </c>
      <c r="E89" s="180">
        <v>291</v>
      </c>
      <c r="F89" s="180">
        <v>347</v>
      </c>
    </row>
    <row r="90" spans="1:6" ht="15">
      <c r="A90" s="69"/>
      <c r="B90" s="70">
        <v>2015</v>
      </c>
      <c r="C90" s="180">
        <v>33</v>
      </c>
      <c r="D90" s="180">
        <v>30</v>
      </c>
      <c r="E90" s="180">
        <v>123</v>
      </c>
      <c r="F90" s="180">
        <v>186</v>
      </c>
    </row>
    <row r="91" spans="1:6" ht="15">
      <c r="A91" s="112" t="s">
        <v>629</v>
      </c>
      <c r="B91" s="47"/>
      <c r="C91" s="47"/>
      <c r="D91" s="47"/>
      <c r="E91" s="47"/>
      <c r="F91" s="47"/>
    </row>
    <row r="92" spans="1:6" ht="15">
      <c r="A92" s="69"/>
      <c r="B92" s="70">
        <v>2006</v>
      </c>
      <c r="C92" s="180">
        <v>31</v>
      </c>
      <c r="D92" s="180">
        <v>10</v>
      </c>
      <c r="E92" s="180">
        <v>286</v>
      </c>
      <c r="F92" s="180">
        <v>327</v>
      </c>
    </row>
    <row r="93" spans="1:6" ht="15">
      <c r="A93" s="69"/>
      <c r="B93" s="70">
        <v>2007</v>
      </c>
      <c r="C93" s="180">
        <v>19</v>
      </c>
      <c r="D93" s="180">
        <v>19</v>
      </c>
      <c r="E93" s="180">
        <v>237</v>
      </c>
      <c r="F93" s="180">
        <v>275</v>
      </c>
    </row>
    <row r="94" spans="1:6" ht="15">
      <c r="A94" s="69"/>
      <c r="B94" s="70">
        <v>2008</v>
      </c>
      <c r="C94" s="180">
        <v>20</v>
      </c>
      <c r="D94" s="180">
        <v>13</v>
      </c>
      <c r="E94" s="180">
        <v>230</v>
      </c>
      <c r="F94" s="180">
        <v>263</v>
      </c>
    </row>
    <row r="95" spans="1:6" ht="15">
      <c r="A95" s="69"/>
      <c r="B95" s="70">
        <v>2009</v>
      </c>
      <c r="C95" s="180">
        <v>25</v>
      </c>
      <c r="D95" s="180">
        <v>15</v>
      </c>
      <c r="E95" s="180">
        <v>266</v>
      </c>
      <c r="F95" s="180">
        <v>306</v>
      </c>
    </row>
    <row r="96" spans="1:6" ht="15">
      <c r="A96" s="69"/>
      <c r="B96" s="70">
        <v>2010</v>
      </c>
      <c r="C96" s="180">
        <v>33</v>
      </c>
      <c r="D96" s="180">
        <v>8</v>
      </c>
      <c r="E96" s="180">
        <v>208</v>
      </c>
      <c r="F96" s="180">
        <v>250</v>
      </c>
    </row>
    <row r="97" spans="1:6" ht="15">
      <c r="A97" s="69"/>
      <c r="B97" s="70">
        <v>2011</v>
      </c>
      <c r="C97" s="180">
        <v>23</v>
      </c>
      <c r="D97" s="180">
        <v>17</v>
      </c>
      <c r="E97" s="180">
        <v>201</v>
      </c>
      <c r="F97" s="180">
        <v>241</v>
      </c>
    </row>
    <row r="98" spans="1:6" ht="15">
      <c r="A98" s="69"/>
      <c r="B98" s="70">
        <v>2012</v>
      </c>
      <c r="C98" s="180">
        <v>19</v>
      </c>
      <c r="D98" s="180">
        <v>20</v>
      </c>
      <c r="E98" s="180">
        <v>250</v>
      </c>
      <c r="F98" s="180">
        <v>285</v>
      </c>
    </row>
    <row r="99" spans="1:6" ht="15">
      <c r="A99" s="69"/>
      <c r="B99" s="70">
        <v>2013</v>
      </c>
      <c r="C99" s="180">
        <v>13</v>
      </c>
      <c r="D99" s="180">
        <v>7</v>
      </c>
      <c r="E99" s="180">
        <v>79</v>
      </c>
      <c r="F99" s="180">
        <v>97</v>
      </c>
    </row>
    <row r="100" spans="1:6" ht="15">
      <c r="A100" s="69"/>
      <c r="B100" s="70">
        <v>2014</v>
      </c>
      <c r="C100" s="180">
        <v>4</v>
      </c>
      <c r="D100" s="180">
        <v>11</v>
      </c>
      <c r="E100" s="180">
        <v>74</v>
      </c>
      <c r="F100" s="180">
        <v>88</v>
      </c>
    </row>
    <row r="101" spans="1:6" ht="15">
      <c r="A101" s="69"/>
      <c r="B101" s="70">
        <v>2015</v>
      </c>
      <c r="C101" s="180">
        <v>9</v>
      </c>
      <c r="D101" s="180">
        <v>8</v>
      </c>
      <c r="E101" s="180">
        <v>22</v>
      </c>
      <c r="F101" s="180">
        <v>39</v>
      </c>
    </row>
    <row r="102" spans="1:6" ht="15">
      <c r="A102" s="112" t="s">
        <v>630</v>
      </c>
      <c r="B102" s="47"/>
      <c r="C102" s="47"/>
      <c r="D102" s="47"/>
      <c r="E102" s="47"/>
      <c r="F102" s="47"/>
    </row>
    <row r="103" spans="1:6" ht="15">
      <c r="A103" s="69"/>
      <c r="B103" s="70">
        <v>2006</v>
      </c>
      <c r="C103" s="180">
        <v>47</v>
      </c>
      <c r="D103" s="180">
        <v>56</v>
      </c>
      <c r="E103" s="180">
        <v>152</v>
      </c>
      <c r="F103" s="180">
        <v>255</v>
      </c>
    </row>
    <row r="104" spans="1:6" ht="15">
      <c r="A104" s="69"/>
      <c r="B104" s="70">
        <v>2007</v>
      </c>
      <c r="C104" s="180">
        <v>37</v>
      </c>
      <c r="D104" s="180">
        <v>41</v>
      </c>
      <c r="E104" s="180">
        <v>195</v>
      </c>
      <c r="F104" s="180">
        <v>273</v>
      </c>
    </row>
    <row r="105" spans="1:6" ht="15">
      <c r="A105" s="69"/>
      <c r="B105" s="70">
        <v>2008</v>
      </c>
      <c r="C105" s="180">
        <v>32</v>
      </c>
      <c r="D105" s="180">
        <v>37</v>
      </c>
      <c r="E105" s="180">
        <v>163</v>
      </c>
      <c r="F105" s="180">
        <v>232</v>
      </c>
    </row>
    <row r="106" spans="1:6" ht="15">
      <c r="A106" s="69"/>
      <c r="B106" s="70">
        <v>2009</v>
      </c>
      <c r="C106" s="180">
        <v>32</v>
      </c>
      <c r="D106" s="180">
        <v>45</v>
      </c>
      <c r="E106" s="180">
        <v>205</v>
      </c>
      <c r="F106" s="180">
        <v>282</v>
      </c>
    </row>
    <row r="107" spans="1:6" ht="15">
      <c r="A107" s="69"/>
      <c r="B107" s="70">
        <v>2010</v>
      </c>
      <c r="C107" s="180">
        <v>22</v>
      </c>
      <c r="D107" s="180">
        <v>58</v>
      </c>
      <c r="E107" s="180">
        <v>168</v>
      </c>
      <c r="F107" s="180">
        <v>248</v>
      </c>
    </row>
    <row r="108" spans="1:6" ht="15">
      <c r="A108" s="69"/>
      <c r="B108" s="70">
        <v>2011</v>
      </c>
      <c r="C108" s="180">
        <v>13</v>
      </c>
      <c r="D108" s="180">
        <v>13</v>
      </c>
      <c r="E108" s="180">
        <v>177</v>
      </c>
      <c r="F108" s="180">
        <v>203</v>
      </c>
    </row>
    <row r="109" spans="1:6" ht="15">
      <c r="A109" s="69"/>
      <c r="B109" s="70">
        <v>2012</v>
      </c>
      <c r="C109" s="180">
        <v>26</v>
      </c>
      <c r="D109" s="180">
        <v>15</v>
      </c>
      <c r="E109" s="180">
        <v>153</v>
      </c>
      <c r="F109" s="180">
        <v>191</v>
      </c>
    </row>
    <row r="110" spans="1:6" ht="15">
      <c r="A110" s="69"/>
      <c r="B110" s="70">
        <v>2013</v>
      </c>
      <c r="C110" s="180">
        <v>12</v>
      </c>
      <c r="D110" s="180">
        <v>12</v>
      </c>
      <c r="E110" s="180">
        <v>51</v>
      </c>
      <c r="F110" s="180">
        <v>69</v>
      </c>
    </row>
    <row r="111" spans="1:6" ht="15">
      <c r="A111" s="69"/>
      <c r="B111" s="70">
        <v>2014</v>
      </c>
      <c r="C111" s="180">
        <v>10</v>
      </c>
      <c r="D111" s="180">
        <v>11</v>
      </c>
      <c r="E111" s="180">
        <v>35</v>
      </c>
      <c r="F111" s="180">
        <v>53</v>
      </c>
    </row>
    <row r="112" spans="1:6" ht="15">
      <c r="A112" s="69"/>
      <c r="B112" s="70">
        <v>2015</v>
      </c>
      <c r="C112" s="180">
        <v>16</v>
      </c>
      <c r="D112" s="180">
        <v>28</v>
      </c>
      <c r="E112" s="180">
        <v>40</v>
      </c>
      <c r="F112" s="180">
        <v>84</v>
      </c>
    </row>
    <row r="113" spans="1:6" ht="15">
      <c r="A113" s="112" t="s">
        <v>631</v>
      </c>
      <c r="B113" s="47"/>
      <c r="C113" s="47"/>
      <c r="D113" s="47"/>
      <c r="E113" s="47"/>
      <c r="F113" s="47"/>
    </row>
    <row r="114" spans="1:6" ht="15">
      <c r="A114" s="69"/>
      <c r="B114" s="70">
        <v>2006</v>
      </c>
      <c r="C114" s="180">
        <v>28</v>
      </c>
      <c r="D114" s="180">
        <v>12</v>
      </c>
      <c r="E114" s="180">
        <v>260</v>
      </c>
      <c r="F114" s="180">
        <v>300</v>
      </c>
    </row>
    <row r="115" spans="1:6" ht="15">
      <c r="A115" s="69"/>
      <c r="B115" s="70">
        <v>2007</v>
      </c>
      <c r="C115" s="180">
        <v>42</v>
      </c>
      <c r="D115" s="180">
        <v>14</v>
      </c>
      <c r="E115" s="180">
        <v>288</v>
      </c>
      <c r="F115" s="180">
        <v>345</v>
      </c>
    </row>
    <row r="116" spans="1:6" ht="15">
      <c r="A116" s="69"/>
      <c r="B116" s="70">
        <v>2008</v>
      </c>
      <c r="C116" s="180">
        <v>40</v>
      </c>
      <c r="D116" s="180">
        <v>6</v>
      </c>
      <c r="E116" s="180">
        <v>282</v>
      </c>
      <c r="F116" s="180">
        <v>328</v>
      </c>
    </row>
    <row r="117" spans="1:6" ht="15">
      <c r="A117" s="69"/>
      <c r="B117" s="70">
        <v>2009</v>
      </c>
      <c r="C117" s="180">
        <v>31</v>
      </c>
      <c r="D117" s="180">
        <v>10</v>
      </c>
      <c r="E117" s="180">
        <v>260</v>
      </c>
      <c r="F117" s="180">
        <v>303</v>
      </c>
    </row>
    <row r="118" spans="1:6" ht="15">
      <c r="A118" s="69"/>
      <c r="B118" s="70">
        <v>2010</v>
      </c>
      <c r="C118" s="180">
        <v>12</v>
      </c>
      <c r="D118" s="180">
        <v>7</v>
      </c>
      <c r="E118" s="180">
        <v>163</v>
      </c>
      <c r="F118" s="180">
        <v>182</v>
      </c>
    </row>
    <row r="119" spans="1:6" ht="15">
      <c r="A119" s="69"/>
      <c r="B119" s="70">
        <v>2011</v>
      </c>
      <c r="C119" s="180">
        <v>20</v>
      </c>
      <c r="D119" s="180">
        <v>9</v>
      </c>
      <c r="E119" s="180">
        <v>159</v>
      </c>
      <c r="F119" s="180">
        <v>188</v>
      </c>
    </row>
    <row r="120" spans="1:6" ht="15">
      <c r="A120" s="69"/>
      <c r="B120" s="70">
        <v>2012</v>
      </c>
      <c r="C120" s="180">
        <v>13</v>
      </c>
      <c r="D120" s="180">
        <v>14</v>
      </c>
      <c r="E120" s="180">
        <v>189</v>
      </c>
      <c r="F120" s="180">
        <v>210</v>
      </c>
    </row>
    <row r="121" spans="1:6" ht="15">
      <c r="A121" s="69"/>
      <c r="B121" s="70">
        <v>2013</v>
      </c>
      <c r="C121" s="180">
        <v>2</v>
      </c>
      <c r="D121" s="180">
        <v>3</v>
      </c>
      <c r="E121" s="180">
        <v>58</v>
      </c>
      <c r="F121" s="180">
        <v>63</v>
      </c>
    </row>
    <row r="122" spans="1:6" ht="15">
      <c r="A122" s="69"/>
      <c r="B122" s="70">
        <v>2014</v>
      </c>
      <c r="C122" s="180">
        <v>7</v>
      </c>
      <c r="D122" s="180">
        <v>8</v>
      </c>
      <c r="E122" s="180">
        <v>56</v>
      </c>
      <c r="F122" s="180">
        <v>68</v>
      </c>
    </row>
    <row r="123" spans="1:6" ht="15">
      <c r="A123" s="69"/>
      <c r="B123" s="70">
        <v>2015</v>
      </c>
      <c r="C123" s="180">
        <v>15</v>
      </c>
      <c r="D123" s="180">
        <v>3</v>
      </c>
      <c r="E123" s="180">
        <v>11</v>
      </c>
      <c r="F123" s="180">
        <v>29</v>
      </c>
    </row>
    <row r="124" spans="1:6" ht="15">
      <c r="A124" s="112" t="s">
        <v>632</v>
      </c>
      <c r="B124" s="47"/>
      <c r="C124" s="47"/>
      <c r="D124" s="47"/>
      <c r="E124" s="47"/>
      <c r="F124" s="47"/>
    </row>
    <row r="125" spans="1:6" ht="15">
      <c r="A125" s="69"/>
      <c r="B125" s="70">
        <v>2006</v>
      </c>
      <c r="C125" s="180">
        <v>26</v>
      </c>
      <c r="D125" s="180">
        <v>38</v>
      </c>
      <c r="E125" s="180">
        <v>147</v>
      </c>
      <c r="F125" s="180">
        <v>211</v>
      </c>
    </row>
    <row r="126" spans="1:6" ht="15">
      <c r="A126" s="69"/>
      <c r="B126" s="70">
        <v>2007</v>
      </c>
      <c r="C126" s="180">
        <v>32</v>
      </c>
      <c r="D126" s="180">
        <v>49</v>
      </c>
      <c r="E126" s="180">
        <v>161</v>
      </c>
      <c r="F126" s="180">
        <v>243</v>
      </c>
    </row>
    <row r="127" spans="1:6" ht="15">
      <c r="A127" s="69"/>
      <c r="B127" s="70">
        <v>2008</v>
      </c>
      <c r="C127" s="180">
        <v>27</v>
      </c>
      <c r="D127" s="180">
        <v>45</v>
      </c>
      <c r="E127" s="180">
        <v>147</v>
      </c>
      <c r="F127" s="180">
        <v>219</v>
      </c>
    </row>
    <row r="128" spans="1:6" ht="15">
      <c r="A128" s="69"/>
      <c r="B128" s="70">
        <v>2009</v>
      </c>
      <c r="C128" s="180">
        <v>28</v>
      </c>
      <c r="D128" s="180">
        <v>42</v>
      </c>
      <c r="E128" s="180">
        <v>235</v>
      </c>
      <c r="F128" s="180">
        <v>306</v>
      </c>
    </row>
    <row r="129" spans="1:6" ht="15">
      <c r="A129" s="69"/>
      <c r="B129" s="70">
        <v>2010</v>
      </c>
      <c r="C129" s="180">
        <v>3</v>
      </c>
      <c r="D129" s="180">
        <v>35</v>
      </c>
      <c r="E129" s="180">
        <v>142</v>
      </c>
      <c r="F129" s="180">
        <v>180</v>
      </c>
    </row>
    <row r="130" spans="1:6" ht="15">
      <c r="A130" s="69"/>
      <c r="B130" s="70">
        <v>2011</v>
      </c>
      <c r="C130" s="180">
        <v>8</v>
      </c>
      <c r="D130" s="180">
        <v>21</v>
      </c>
      <c r="E130" s="180">
        <v>105</v>
      </c>
      <c r="F130" s="180">
        <v>134</v>
      </c>
    </row>
    <row r="131" spans="1:6" ht="15">
      <c r="A131" s="69"/>
      <c r="B131" s="70">
        <v>2012</v>
      </c>
      <c r="C131" s="180">
        <v>8</v>
      </c>
      <c r="D131" s="180">
        <v>33</v>
      </c>
      <c r="E131" s="180">
        <v>86</v>
      </c>
      <c r="F131" s="180">
        <v>109</v>
      </c>
    </row>
    <row r="132" spans="1:6" ht="15">
      <c r="A132" s="69"/>
      <c r="B132" s="70">
        <v>2013</v>
      </c>
      <c r="C132" s="180">
        <v>0</v>
      </c>
      <c r="D132" s="180">
        <v>22</v>
      </c>
      <c r="E132" s="180">
        <v>12</v>
      </c>
      <c r="F132" s="180">
        <v>24</v>
      </c>
    </row>
    <row r="133" spans="1:6" ht="15">
      <c r="A133" s="69"/>
      <c r="B133" s="70">
        <v>2014</v>
      </c>
      <c r="C133" s="180">
        <v>6</v>
      </c>
      <c r="D133" s="180">
        <v>13</v>
      </c>
      <c r="E133" s="180">
        <v>21</v>
      </c>
      <c r="F133" s="180">
        <v>34</v>
      </c>
    </row>
    <row r="134" spans="1:6" ht="15">
      <c r="A134" s="69"/>
      <c r="B134" s="70">
        <v>2015</v>
      </c>
      <c r="C134" s="180">
        <v>8</v>
      </c>
      <c r="D134" s="180">
        <v>8</v>
      </c>
      <c r="E134" s="180">
        <v>25</v>
      </c>
      <c r="F134" s="180">
        <v>41</v>
      </c>
    </row>
    <row r="135" spans="1:6" ht="15">
      <c r="A135" s="112" t="s">
        <v>633</v>
      </c>
      <c r="B135" s="47"/>
      <c r="C135" s="47"/>
      <c r="D135" s="47"/>
      <c r="E135" s="47"/>
      <c r="F135" s="47"/>
    </row>
    <row r="136" spans="1:6" ht="15">
      <c r="A136" s="69"/>
      <c r="B136" s="70">
        <v>2006</v>
      </c>
      <c r="C136" s="180">
        <v>27</v>
      </c>
      <c r="D136" s="180">
        <v>38</v>
      </c>
      <c r="E136" s="180">
        <v>194</v>
      </c>
      <c r="F136" s="180">
        <v>259</v>
      </c>
    </row>
    <row r="137" spans="1:6" ht="15">
      <c r="A137" s="69"/>
      <c r="B137" s="70">
        <v>2007</v>
      </c>
      <c r="C137" s="180">
        <v>41</v>
      </c>
      <c r="D137" s="180">
        <v>24</v>
      </c>
      <c r="E137" s="180">
        <v>282</v>
      </c>
      <c r="F137" s="180">
        <v>347</v>
      </c>
    </row>
    <row r="138" spans="1:6" ht="15">
      <c r="A138" s="69"/>
      <c r="B138" s="70">
        <v>2008</v>
      </c>
      <c r="C138" s="180">
        <v>18</v>
      </c>
      <c r="D138" s="180">
        <v>24</v>
      </c>
      <c r="E138" s="180">
        <v>202</v>
      </c>
      <c r="F138" s="180">
        <v>244</v>
      </c>
    </row>
    <row r="139" spans="1:6" ht="15">
      <c r="A139" s="69"/>
      <c r="B139" s="70">
        <v>2009</v>
      </c>
      <c r="C139" s="180">
        <v>27</v>
      </c>
      <c r="D139" s="180">
        <v>32</v>
      </c>
      <c r="E139" s="180">
        <v>222</v>
      </c>
      <c r="F139" s="180">
        <v>281</v>
      </c>
    </row>
    <row r="140" spans="1:6" ht="15">
      <c r="A140" s="69"/>
      <c r="B140" s="70">
        <v>2010</v>
      </c>
      <c r="C140" s="180">
        <v>30</v>
      </c>
      <c r="D140" s="180">
        <v>40</v>
      </c>
      <c r="E140" s="180">
        <v>163</v>
      </c>
      <c r="F140" s="180">
        <v>233</v>
      </c>
    </row>
    <row r="141" spans="1:6" ht="15">
      <c r="A141" s="69"/>
      <c r="B141" s="70">
        <v>2011</v>
      </c>
      <c r="C141" s="180">
        <v>35</v>
      </c>
      <c r="D141" s="180">
        <v>31</v>
      </c>
      <c r="E141" s="180">
        <v>142</v>
      </c>
      <c r="F141" s="180">
        <v>208</v>
      </c>
    </row>
    <row r="142" spans="1:6" ht="15">
      <c r="A142" s="69"/>
      <c r="B142" s="70">
        <v>2012</v>
      </c>
      <c r="C142" s="180">
        <v>32</v>
      </c>
      <c r="D142" s="180">
        <v>40</v>
      </c>
      <c r="E142" s="180">
        <v>151</v>
      </c>
      <c r="F142" s="180">
        <v>202</v>
      </c>
    </row>
    <row r="143" spans="1:6" ht="15">
      <c r="A143" s="69"/>
      <c r="B143" s="70">
        <v>2013</v>
      </c>
      <c r="C143" s="180">
        <v>19</v>
      </c>
      <c r="D143" s="180">
        <v>31</v>
      </c>
      <c r="E143" s="180">
        <v>35</v>
      </c>
      <c r="F143" s="180">
        <v>77</v>
      </c>
    </row>
    <row r="144" spans="1:6" ht="15">
      <c r="A144" s="69"/>
      <c r="B144" s="70">
        <v>2014</v>
      </c>
      <c r="C144" s="180">
        <v>8</v>
      </c>
      <c r="D144" s="180">
        <v>23</v>
      </c>
      <c r="E144" s="180">
        <v>38</v>
      </c>
      <c r="F144" s="180">
        <v>68</v>
      </c>
    </row>
    <row r="145" spans="1:6" ht="15">
      <c r="A145" s="69"/>
      <c r="B145" s="70">
        <v>2015</v>
      </c>
      <c r="C145" s="180">
        <v>17</v>
      </c>
      <c r="D145" s="180">
        <v>21</v>
      </c>
      <c r="E145" s="180">
        <v>27</v>
      </c>
      <c r="F145" s="180">
        <v>65</v>
      </c>
    </row>
    <row r="146" spans="1:6" ht="15">
      <c r="A146" s="112" t="s">
        <v>634</v>
      </c>
      <c r="B146" s="47"/>
      <c r="C146" s="47"/>
      <c r="D146" s="47"/>
      <c r="E146" s="47"/>
      <c r="F146" s="47"/>
    </row>
    <row r="147" spans="1:6" ht="15">
      <c r="A147" s="69"/>
      <c r="B147" s="70">
        <v>2006</v>
      </c>
      <c r="C147" s="180">
        <v>19</v>
      </c>
      <c r="D147" s="180">
        <v>29</v>
      </c>
      <c r="E147" s="180">
        <v>311</v>
      </c>
      <c r="F147" s="180">
        <v>359</v>
      </c>
    </row>
    <row r="148" spans="1:6" ht="15">
      <c r="A148" s="69"/>
      <c r="B148" s="70">
        <v>2007</v>
      </c>
      <c r="C148" s="180">
        <v>15</v>
      </c>
      <c r="D148" s="180">
        <v>19</v>
      </c>
      <c r="E148" s="180">
        <v>239</v>
      </c>
      <c r="F148" s="180">
        <v>273</v>
      </c>
    </row>
    <row r="149" spans="1:6" ht="15">
      <c r="A149" s="69"/>
      <c r="B149" s="70">
        <v>2008</v>
      </c>
      <c r="C149" s="180">
        <v>20</v>
      </c>
      <c r="D149" s="180">
        <v>17</v>
      </c>
      <c r="E149" s="180">
        <v>237</v>
      </c>
      <c r="F149" s="180">
        <v>274</v>
      </c>
    </row>
    <row r="150" spans="1:6" ht="15">
      <c r="A150" s="69"/>
      <c r="B150" s="70">
        <v>2009</v>
      </c>
      <c r="C150" s="180">
        <v>43</v>
      </c>
      <c r="D150" s="180">
        <v>11</v>
      </c>
      <c r="E150" s="180">
        <v>280</v>
      </c>
      <c r="F150" s="180">
        <v>334</v>
      </c>
    </row>
    <row r="151" spans="1:6" ht="15">
      <c r="A151" s="69"/>
      <c r="B151" s="70">
        <v>2010</v>
      </c>
      <c r="C151" s="180">
        <v>20</v>
      </c>
      <c r="D151" s="180">
        <v>10</v>
      </c>
      <c r="E151" s="180">
        <v>267</v>
      </c>
      <c r="F151" s="180">
        <v>297</v>
      </c>
    </row>
    <row r="152" spans="1:6" ht="15">
      <c r="A152" s="69"/>
      <c r="B152" s="70">
        <v>2011</v>
      </c>
      <c r="C152" s="180">
        <v>12</v>
      </c>
      <c r="D152" s="180">
        <v>24</v>
      </c>
      <c r="E152" s="180">
        <v>271</v>
      </c>
      <c r="F152" s="180">
        <v>307</v>
      </c>
    </row>
    <row r="153" spans="1:6" ht="15">
      <c r="A153" s="69"/>
      <c r="B153" s="70">
        <v>2012</v>
      </c>
      <c r="C153" s="180">
        <v>14</v>
      </c>
      <c r="D153" s="180">
        <v>22</v>
      </c>
      <c r="E153" s="180">
        <v>287</v>
      </c>
      <c r="F153" s="180">
        <v>314</v>
      </c>
    </row>
    <row r="154" spans="1:6" ht="15">
      <c r="A154" s="69"/>
      <c r="B154" s="70">
        <v>2013</v>
      </c>
      <c r="C154" s="180">
        <v>9</v>
      </c>
      <c r="D154" s="180">
        <v>24</v>
      </c>
      <c r="E154" s="180">
        <v>69</v>
      </c>
      <c r="F154" s="180">
        <v>97</v>
      </c>
    </row>
    <row r="155" spans="1:6" ht="15">
      <c r="A155" s="69"/>
      <c r="B155" s="70">
        <v>2014</v>
      </c>
      <c r="C155" s="180">
        <v>4</v>
      </c>
      <c r="D155" s="180">
        <v>14</v>
      </c>
      <c r="E155" s="180">
        <v>31</v>
      </c>
      <c r="F155" s="180">
        <v>42</v>
      </c>
    </row>
    <row r="156" spans="1:6" ht="15">
      <c r="A156" s="69"/>
      <c r="B156" s="70">
        <v>2015</v>
      </c>
      <c r="C156" s="180">
        <v>7</v>
      </c>
      <c r="D156" s="180">
        <v>2</v>
      </c>
      <c r="E156" s="180">
        <v>13</v>
      </c>
      <c r="F156" s="180">
        <v>22</v>
      </c>
    </row>
    <row r="157" spans="1:6" ht="15">
      <c r="A157" s="112" t="s">
        <v>635</v>
      </c>
      <c r="B157" s="47"/>
      <c r="C157" s="47"/>
      <c r="D157" s="47"/>
      <c r="E157" s="47"/>
      <c r="F157" s="47"/>
    </row>
    <row r="158" spans="1:6" ht="15">
      <c r="A158" s="69"/>
      <c r="B158" s="70">
        <v>2006</v>
      </c>
      <c r="C158" s="180">
        <v>2</v>
      </c>
      <c r="D158" s="180">
        <v>1</v>
      </c>
      <c r="E158" s="180">
        <v>40</v>
      </c>
      <c r="F158" s="180">
        <v>43</v>
      </c>
    </row>
    <row r="159" spans="1:6" ht="15">
      <c r="A159" s="69"/>
      <c r="B159" s="70">
        <v>2007</v>
      </c>
      <c r="C159" s="180">
        <v>0</v>
      </c>
      <c r="D159" s="180">
        <v>6</v>
      </c>
      <c r="E159" s="180">
        <v>43</v>
      </c>
      <c r="F159" s="180">
        <v>49</v>
      </c>
    </row>
    <row r="160" spans="1:6" ht="15">
      <c r="A160" s="69"/>
      <c r="B160" s="70">
        <v>2008</v>
      </c>
      <c r="C160" s="180">
        <v>11</v>
      </c>
      <c r="D160" s="180">
        <v>5</v>
      </c>
      <c r="E160" s="180">
        <v>73</v>
      </c>
      <c r="F160" s="180">
        <v>89</v>
      </c>
    </row>
    <row r="161" spans="1:6" ht="15">
      <c r="A161" s="69"/>
      <c r="B161" s="70">
        <v>2009</v>
      </c>
      <c r="C161" s="180">
        <v>10</v>
      </c>
      <c r="D161" s="180">
        <v>6</v>
      </c>
      <c r="E161" s="180">
        <v>89</v>
      </c>
      <c r="F161" s="180">
        <v>105</v>
      </c>
    </row>
    <row r="162" spans="1:6" ht="15">
      <c r="A162" s="69"/>
      <c r="B162" s="70">
        <v>2010</v>
      </c>
      <c r="C162" s="180">
        <v>10</v>
      </c>
      <c r="D162" s="180">
        <v>5</v>
      </c>
      <c r="E162" s="180">
        <v>68</v>
      </c>
      <c r="F162" s="180">
        <v>83</v>
      </c>
    </row>
    <row r="163" spans="1:6" ht="15">
      <c r="A163" s="69"/>
      <c r="B163" s="70">
        <v>2011</v>
      </c>
      <c r="C163" s="180">
        <v>7</v>
      </c>
      <c r="D163" s="180">
        <v>3</v>
      </c>
      <c r="E163" s="180">
        <v>53</v>
      </c>
      <c r="F163" s="180">
        <v>63</v>
      </c>
    </row>
    <row r="164" spans="1:6" ht="15">
      <c r="A164" s="69"/>
      <c r="B164" s="70">
        <v>2012</v>
      </c>
      <c r="C164" s="180">
        <v>3</v>
      </c>
      <c r="D164" s="180">
        <v>21</v>
      </c>
      <c r="E164" s="180">
        <v>80</v>
      </c>
      <c r="F164" s="180">
        <v>86</v>
      </c>
    </row>
    <row r="165" spans="1:6" ht="15">
      <c r="A165" s="69"/>
      <c r="B165" s="70">
        <v>2013</v>
      </c>
      <c r="C165" s="180">
        <v>17</v>
      </c>
      <c r="D165" s="180">
        <v>8</v>
      </c>
      <c r="E165" s="180">
        <v>13</v>
      </c>
      <c r="F165" s="180">
        <v>33</v>
      </c>
    </row>
    <row r="166" spans="1:6" ht="15">
      <c r="A166" s="69"/>
      <c r="B166" s="70">
        <v>2014</v>
      </c>
      <c r="C166" s="180">
        <v>5</v>
      </c>
      <c r="D166" s="180">
        <v>6</v>
      </c>
      <c r="E166" s="180">
        <v>13</v>
      </c>
      <c r="F166" s="180">
        <v>23</v>
      </c>
    </row>
    <row r="167" spans="1:6" ht="15">
      <c r="A167" s="69"/>
      <c r="B167" s="70">
        <v>2015</v>
      </c>
      <c r="C167" s="180">
        <v>9</v>
      </c>
      <c r="D167" s="180">
        <v>1</v>
      </c>
      <c r="E167" s="180">
        <v>5</v>
      </c>
      <c r="F167" s="180">
        <v>15</v>
      </c>
    </row>
    <row r="168" spans="1:6" ht="15">
      <c r="A168" s="112" t="s">
        <v>636</v>
      </c>
      <c r="B168" s="47"/>
      <c r="C168" s="47"/>
      <c r="D168" s="47"/>
      <c r="E168" s="47"/>
      <c r="F168" s="47"/>
    </row>
    <row r="169" spans="1:6" ht="15">
      <c r="A169" s="69"/>
      <c r="B169" s="70">
        <v>2006</v>
      </c>
      <c r="C169" s="180">
        <v>17</v>
      </c>
      <c r="D169" s="180">
        <v>9</v>
      </c>
      <c r="E169" s="180">
        <v>45</v>
      </c>
      <c r="F169" s="180">
        <v>71</v>
      </c>
    </row>
    <row r="170" spans="1:6" ht="15">
      <c r="A170" s="69"/>
      <c r="B170" s="70">
        <v>2007</v>
      </c>
      <c r="C170" s="180">
        <v>10</v>
      </c>
      <c r="D170" s="180">
        <v>9</v>
      </c>
      <c r="E170" s="180">
        <v>57</v>
      </c>
      <c r="F170" s="180">
        <v>76</v>
      </c>
    </row>
    <row r="171" spans="1:6" ht="15">
      <c r="A171" s="69"/>
      <c r="B171" s="70">
        <v>2008</v>
      </c>
      <c r="C171" s="180">
        <v>12</v>
      </c>
      <c r="D171" s="180">
        <v>3</v>
      </c>
      <c r="E171" s="180">
        <v>46</v>
      </c>
      <c r="F171" s="180">
        <v>61</v>
      </c>
    </row>
    <row r="172" spans="1:6" ht="15">
      <c r="A172" s="69"/>
      <c r="B172" s="70">
        <v>2009</v>
      </c>
      <c r="C172" s="180">
        <v>5</v>
      </c>
      <c r="D172" s="180">
        <v>7</v>
      </c>
      <c r="E172" s="180">
        <v>61</v>
      </c>
      <c r="F172" s="180">
        <v>73</v>
      </c>
    </row>
    <row r="173" spans="1:6" ht="15">
      <c r="A173" s="69"/>
      <c r="B173" s="70">
        <v>2010</v>
      </c>
      <c r="C173" s="180">
        <v>3</v>
      </c>
      <c r="D173" s="180">
        <v>2</v>
      </c>
      <c r="E173" s="180">
        <v>39</v>
      </c>
      <c r="F173" s="180">
        <v>44</v>
      </c>
    </row>
    <row r="174" spans="1:6" ht="15">
      <c r="A174" s="69"/>
      <c r="B174" s="70">
        <v>2011</v>
      </c>
      <c r="C174" s="180">
        <v>2</v>
      </c>
      <c r="D174" s="180">
        <v>3</v>
      </c>
      <c r="E174" s="180">
        <v>53</v>
      </c>
      <c r="F174" s="180">
        <v>58</v>
      </c>
    </row>
    <row r="175" spans="1:6" ht="15">
      <c r="A175" s="69"/>
      <c r="B175" s="70">
        <v>2012</v>
      </c>
      <c r="C175" s="180">
        <v>2</v>
      </c>
      <c r="D175" s="180">
        <v>9</v>
      </c>
      <c r="E175" s="180">
        <v>61</v>
      </c>
      <c r="F175" s="180">
        <v>64</v>
      </c>
    </row>
    <row r="176" spans="1:6" ht="15">
      <c r="A176" s="69"/>
      <c r="B176" s="70">
        <v>2013</v>
      </c>
      <c r="C176" s="180">
        <v>0</v>
      </c>
      <c r="D176" s="180">
        <v>3</v>
      </c>
      <c r="E176" s="180">
        <v>11</v>
      </c>
      <c r="F176" s="180">
        <v>13</v>
      </c>
    </row>
    <row r="177" spans="1:6" ht="15">
      <c r="A177" s="69"/>
      <c r="B177" s="70">
        <v>2014</v>
      </c>
      <c r="C177" s="180">
        <v>1</v>
      </c>
      <c r="D177" s="180">
        <v>0</v>
      </c>
      <c r="E177" s="180">
        <v>10</v>
      </c>
      <c r="F177" s="180">
        <v>11</v>
      </c>
    </row>
    <row r="178" spans="1:6" ht="15">
      <c r="A178" s="69"/>
      <c r="B178" s="70">
        <v>2015</v>
      </c>
      <c r="C178" s="180">
        <v>2</v>
      </c>
      <c r="D178" s="180">
        <v>3</v>
      </c>
      <c r="E178" s="180">
        <v>2</v>
      </c>
      <c r="F178" s="180">
        <v>7</v>
      </c>
    </row>
    <row r="179" spans="1:6" ht="15">
      <c r="A179" s="112" t="s">
        <v>637</v>
      </c>
      <c r="B179" s="47"/>
      <c r="C179" s="47"/>
      <c r="D179" s="47"/>
      <c r="E179" s="47"/>
      <c r="F179" s="47"/>
    </row>
    <row r="180" spans="1:6" ht="15">
      <c r="A180" s="69"/>
      <c r="B180" s="70">
        <v>2006</v>
      </c>
      <c r="C180" s="180">
        <v>147</v>
      </c>
      <c r="D180" s="180">
        <v>50</v>
      </c>
      <c r="E180" s="180">
        <v>660</v>
      </c>
      <c r="F180" s="180">
        <v>856</v>
      </c>
    </row>
    <row r="181" spans="1:6" ht="15">
      <c r="A181" s="69"/>
      <c r="B181" s="70">
        <v>2007</v>
      </c>
      <c r="C181" s="180">
        <v>167</v>
      </c>
      <c r="D181" s="180">
        <v>77</v>
      </c>
      <c r="E181" s="180">
        <v>737</v>
      </c>
      <c r="F181" s="180">
        <v>981</v>
      </c>
    </row>
    <row r="182" spans="1:6" ht="15">
      <c r="A182" s="69"/>
      <c r="B182" s="70">
        <v>2008</v>
      </c>
      <c r="C182" s="180">
        <v>117</v>
      </c>
      <c r="D182" s="180">
        <v>54</v>
      </c>
      <c r="E182" s="180">
        <v>782</v>
      </c>
      <c r="F182" s="180">
        <v>953</v>
      </c>
    </row>
    <row r="183" spans="1:6" ht="15">
      <c r="A183" s="69"/>
      <c r="B183" s="70">
        <v>2009</v>
      </c>
      <c r="C183" s="180">
        <v>135</v>
      </c>
      <c r="D183" s="180">
        <v>60</v>
      </c>
      <c r="E183" s="180">
        <v>784</v>
      </c>
      <c r="F183" s="180">
        <v>979</v>
      </c>
    </row>
    <row r="184" spans="1:6" ht="15">
      <c r="A184" s="69"/>
      <c r="B184" s="70">
        <v>2010</v>
      </c>
      <c r="C184" s="180">
        <v>202</v>
      </c>
      <c r="D184" s="180">
        <v>63</v>
      </c>
      <c r="E184" s="180">
        <v>841</v>
      </c>
      <c r="F184" s="36">
        <v>1106</v>
      </c>
    </row>
    <row r="185" spans="1:6" ht="15">
      <c r="A185" s="69"/>
      <c r="B185" s="70">
        <v>2011</v>
      </c>
      <c r="C185" s="180">
        <v>165</v>
      </c>
      <c r="D185" s="180">
        <v>99</v>
      </c>
      <c r="E185" s="180">
        <v>913</v>
      </c>
      <c r="F185" s="36">
        <v>1177</v>
      </c>
    </row>
    <row r="186" spans="1:6" ht="15">
      <c r="A186" s="69"/>
      <c r="B186" s="70">
        <v>2012</v>
      </c>
      <c r="C186" s="180">
        <v>183</v>
      </c>
      <c r="D186" s="180">
        <v>85</v>
      </c>
      <c r="E186" s="180">
        <v>1020</v>
      </c>
      <c r="F186" s="36">
        <v>1260</v>
      </c>
    </row>
    <row r="187" spans="1:6" ht="15">
      <c r="A187" s="69"/>
      <c r="B187" s="70">
        <v>2013</v>
      </c>
      <c r="C187" s="180">
        <v>63</v>
      </c>
      <c r="D187" s="180">
        <v>97</v>
      </c>
      <c r="E187" s="180">
        <v>272</v>
      </c>
      <c r="F187" s="180">
        <v>383</v>
      </c>
    </row>
    <row r="188" spans="1:6" ht="15">
      <c r="A188" s="69"/>
      <c r="B188" s="70">
        <v>2014</v>
      </c>
      <c r="C188" s="180">
        <v>33</v>
      </c>
      <c r="D188" s="180">
        <v>71</v>
      </c>
      <c r="E188" s="180">
        <v>184</v>
      </c>
      <c r="F188" s="180">
        <v>279</v>
      </c>
    </row>
    <row r="189" spans="1:6" ht="15">
      <c r="A189" s="69"/>
      <c r="B189" s="70">
        <v>2015</v>
      </c>
      <c r="C189" s="180">
        <v>28</v>
      </c>
      <c r="D189" s="180">
        <v>46</v>
      </c>
      <c r="E189" s="180">
        <v>107</v>
      </c>
      <c r="F189" s="180">
        <v>181</v>
      </c>
    </row>
    <row r="190" spans="1:6" ht="15">
      <c r="A190" s="112" t="s">
        <v>638</v>
      </c>
      <c r="B190" s="47"/>
      <c r="C190" s="47"/>
      <c r="D190" s="47"/>
      <c r="E190" s="47"/>
      <c r="F190" s="47"/>
    </row>
    <row r="191" spans="1:6" ht="15">
      <c r="A191" s="69"/>
      <c r="B191" s="70">
        <v>2006</v>
      </c>
      <c r="C191" s="180">
        <v>161</v>
      </c>
      <c r="D191" s="180">
        <v>212</v>
      </c>
      <c r="E191" s="180">
        <v>823</v>
      </c>
      <c r="F191" s="36">
        <v>1196</v>
      </c>
    </row>
    <row r="192" spans="1:6" ht="15">
      <c r="A192" s="69"/>
      <c r="B192" s="70">
        <v>2007</v>
      </c>
      <c r="C192" s="180">
        <v>184</v>
      </c>
      <c r="D192" s="180">
        <v>205</v>
      </c>
      <c r="E192" s="180">
        <v>934</v>
      </c>
      <c r="F192" s="36">
        <v>1324</v>
      </c>
    </row>
    <row r="193" spans="1:6" ht="15">
      <c r="A193" s="69"/>
      <c r="B193" s="70">
        <v>2008</v>
      </c>
      <c r="C193" s="180">
        <v>181</v>
      </c>
      <c r="D193" s="180">
        <v>158</v>
      </c>
      <c r="E193" s="180">
        <v>879</v>
      </c>
      <c r="F193" s="36">
        <v>1218</v>
      </c>
    </row>
    <row r="194" spans="1:6" ht="15">
      <c r="A194" s="69"/>
      <c r="B194" s="70">
        <v>2009</v>
      </c>
      <c r="C194" s="180">
        <v>199</v>
      </c>
      <c r="D194" s="180">
        <v>136</v>
      </c>
      <c r="E194" s="180">
        <v>897</v>
      </c>
      <c r="F194" s="36">
        <v>1233</v>
      </c>
    </row>
    <row r="195" spans="1:6" ht="15">
      <c r="A195" s="69"/>
      <c r="B195" s="70">
        <v>2010</v>
      </c>
      <c r="C195" s="180">
        <v>164</v>
      </c>
      <c r="D195" s="180">
        <v>102</v>
      </c>
      <c r="E195" s="180">
        <v>844</v>
      </c>
      <c r="F195" s="36">
        <v>1110</v>
      </c>
    </row>
    <row r="196" spans="1:6" ht="15">
      <c r="A196" s="69"/>
      <c r="B196" s="70">
        <v>2011</v>
      </c>
      <c r="C196" s="180">
        <v>95</v>
      </c>
      <c r="D196" s="180">
        <v>70</v>
      </c>
      <c r="E196" s="180">
        <v>934</v>
      </c>
      <c r="F196" s="36">
        <v>1099</v>
      </c>
    </row>
    <row r="197" spans="1:6" ht="15">
      <c r="A197" s="69"/>
      <c r="B197" s="70">
        <v>2012</v>
      </c>
      <c r="C197" s="180">
        <v>112</v>
      </c>
      <c r="D197" s="180">
        <v>121</v>
      </c>
      <c r="E197" s="180">
        <v>958</v>
      </c>
      <c r="F197" s="36">
        <v>1137</v>
      </c>
    </row>
    <row r="198" spans="1:6" ht="15">
      <c r="A198" s="69"/>
      <c r="B198" s="70">
        <v>2013</v>
      </c>
      <c r="C198" s="180">
        <v>80</v>
      </c>
      <c r="D198" s="180">
        <v>98</v>
      </c>
      <c r="E198" s="180">
        <v>432</v>
      </c>
      <c r="F198" s="180">
        <v>566</v>
      </c>
    </row>
    <row r="199" spans="1:6" ht="15">
      <c r="A199" s="69"/>
      <c r="B199" s="70">
        <v>2014</v>
      </c>
      <c r="C199" s="180">
        <v>75</v>
      </c>
      <c r="D199" s="180">
        <v>85</v>
      </c>
      <c r="E199" s="180">
        <v>332</v>
      </c>
      <c r="F199" s="180">
        <v>455</v>
      </c>
    </row>
    <row r="200" spans="1:6" ht="15">
      <c r="A200" s="69"/>
      <c r="B200" s="70">
        <v>2015</v>
      </c>
      <c r="C200" s="180">
        <v>94</v>
      </c>
      <c r="D200" s="180">
        <v>48</v>
      </c>
      <c r="E200" s="180">
        <v>131</v>
      </c>
      <c r="F200" s="180">
        <v>273</v>
      </c>
    </row>
    <row r="201" spans="1:6" ht="15">
      <c r="A201" s="112" t="s">
        <v>639</v>
      </c>
      <c r="B201" s="47"/>
      <c r="C201" s="47"/>
      <c r="D201" s="47"/>
      <c r="E201" s="47"/>
      <c r="F201" s="47"/>
    </row>
    <row r="202" spans="1:6" ht="15">
      <c r="A202" s="69"/>
      <c r="B202" s="70">
        <v>2006</v>
      </c>
      <c r="C202" s="180">
        <v>46</v>
      </c>
      <c r="D202" s="180">
        <v>28</v>
      </c>
      <c r="E202" s="180">
        <v>388</v>
      </c>
      <c r="F202" s="180">
        <v>462</v>
      </c>
    </row>
    <row r="203" spans="1:6" ht="15">
      <c r="A203" s="69"/>
      <c r="B203" s="70">
        <v>2007</v>
      </c>
      <c r="C203" s="180">
        <v>42</v>
      </c>
      <c r="D203" s="180">
        <v>25</v>
      </c>
      <c r="E203" s="180">
        <v>468</v>
      </c>
      <c r="F203" s="180">
        <v>535</v>
      </c>
    </row>
    <row r="204" spans="1:6" ht="15">
      <c r="A204" s="69"/>
      <c r="B204" s="70">
        <v>2008</v>
      </c>
      <c r="C204" s="180">
        <v>53</v>
      </c>
      <c r="D204" s="180">
        <v>17</v>
      </c>
      <c r="E204" s="180">
        <v>469</v>
      </c>
      <c r="F204" s="180">
        <v>539</v>
      </c>
    </row>
    <row r="205" spans="1:6" ht="15">
      <c r="A205" s="69"/>
      <c r="B205" s="70">
        <v>2009</v>
      </c>
      <c r="C205" s="180">
        <v>68</v>
      </c>
      <c r="D205" s="180">
        <v>18</v>
      </c>
      <c r="E205" s="180">
        <v>510</v>
      </c>
      <c r="F205" s="180">
        <v>596</v>
      </c>
    </row>
    <row r="206" spans="1:6" ht="15">
      <c r="A206" s="69"/>
      <c r="B206" s="70">
        <v>2010</v>
      </c>
      <c r="C206" s="180">
        <v>61</v>
      </c>
      <c r="D206" s="180">
        <v>16</v>
      </c>
      <c r="E206" s="180">
        <v>493</v>
      </c>
      <c r="F206" s="180">
        <v>570</v>
      </c>
    </row>
    <row r="207" spans="1:6" ht="15">
      <c r="A207" s="69"/>
      <c r="B207" s="70">
        <v>2011</v>
      </c>
      <c r="C207" s="180">
        <v>33</v>
      </c>
      <c r="D207" s="180">
        <v>17</v>
      </c>
      <c r="E207" s="180">
        <v>450</v>
      </c>
      <c r="F207" s="180">
        <v>500</v>
      </c>
    </row>
    <row r="208" spans="1:6" ht="15">
      <c r="A208" s="69"/>
      <c r="B208" s="70">
        <v>2012</v>
      </c>
      <c r="C208" s="180">
        <v>44</v>
      </c>
      <c r="D208" s="180">
        <v>50</v>
      </c>
      <c r="E208" s="180">
        <v>447</v>
      </c>
      <c r="F208" s="180">
        <v>514</v>
      </c>
    </row>
    <row r="209" spans="1:6" ht="15">
      <c r="A209" s="69"/>
      <c r="B209" s="70">
        <v>2013</v>
      </c>
      <c r="C209" s="180">
        <v>41</v>
      </c>
      <c r="D209" s="180">
        <v>38</v>
      </c>
      <c r="E209" s="180">
        <v>280</v>
      </c>
      <c r="F209" s="180">
        <v>342</v>
      </c>
    </row>
    <row r="210" spans="1:6" ht="15">
      <c r="A210" s="69"/>
      <c r="B210" s="70">
        <v>2014</v>
      </c>
      <c r="C210" s="180">
        <v>31</v>
      </c>
      <c r="D210" s="180">
        <v>52</v>
      </c>
      <c r="E210" s="180">
        <v>213</v>
      </c>
      <c r="F210" s="180">
        <v>287</v>
      </c>
    </row>
    <row r="211" spans="1:6" ht="15">
      <c r="A211" s="69"/>
      <c r="B211" s="70">
        <v>2015</v>
      </c>
      <c r="C211" s="180">
        <v>42</v>
      </c>
      <c r="D211" s="180">
        <v>22</v>
      </c>
      <c r="E211" s="180">
        <v>89</v>
      </c>
      <c r="F211" s="180">
        <v>153</v>
      </c>
    </row>
    <row r="212" spans="1:6" ht="15">
      <c r="A212" s="112" t="s">
        <v>640</v>
      </c>
      <c r="B212" s="47"/>
      <c r="C212" s="47"/>
      <c r="D212" s="47"/>
      <c r="E212" s="47"/>
      <c r="F212" s="47"/>
    </row>
    <row r="213" spans="1:6" ht="15">
      <c r="A213" s="69"/>
      <c r="B213" s="70">
        <v>2006</v>
      </c>
      <c r="C213" s="180">
        <v>119</v>
      </c>
      <c r="D213" s="180">
        <v>46</v>
      </c>
      <c r="E213" s="180">
        <v>597</v>
      </c>
      <c r="F213" s="180">
        <v>762</v>
      </c>
    </row>
    <row r="214" spans="1:6" ht="15">
      <c r="A214" s="69"/>
      <c r="B214" s="70">
        <v>2007</v>
      </c>
      <c r="C214" s="180">
        <v>107</v>
      </c>
      <c r="D214" s="180">
        <v>29</v>
      </c>
      <c r="E214" s="180">
        <v>649</v>
      </c>
      <c r="F214" s="180">
        <v>785</v>
      </c>
    </row>
    <row r="215" spans="1:6" ht="15">
      <c r="A215" s="69"/>
      <c r="B215" s="70">
        <v>2008</v>
      </c>
      <c r="C215" s="180">
        <v>134</v>
      </c>
      <c r="D215" s="180">
        <v>20</v>
      </c>
      <c r="E215" s="180">
        <v>763</v>
      </c>
      <c r="F215" s="180">
        <v>917</v>
      </c>
    </row>
    <row r="216" spans="1:6" ht="15">
      <c r="A216" s="69"/>
      <c r="B216" s="70">
        <v>2009</v>
      </c>
      <c r="C216" s="180">
        <v>122</v>
      </c>
      <c r="D216" s="180">
        <v>27</v>
      </c>
      <c r="E216" s="180">
        <v>799</v>
      </c>
      <c r="F216" s="180">
        <v>948</v>
      </c>
    </row>
    <row r="217" spans="1:6" ht="15">
      <c r="A217" s="69"/>
      <c r="B217" s="70">
        <v>2010</v>
      </c>
      <c r="C217" s="180">
        <v>74</v>
      </c>
      <c r="D217" s="180">
        <v>30</v>
      </c>
      <c r="E217" s="180">
        <v>738</v>
      </c>
      <c r="F217" s="180">
        <v>842</v>
      </c>
    </row>
    <row r="218" spans="1:6" ht="15">
      <c r="A218" s="69"/>
      <c r="B218" s="70">
        <v>2011</v>
      </c>
      <c r="C218" s="180">
        <v>52</v>
      </c>
      <c r="D218" s="180">
        <v>63</v>
      </c>
      <c r="E218" s="180">
        <v>851</v>
      </c>
      <c r="F218" s="180">
        <v>967</v>
      </c>
    </row>
    <row r="219" spans="1:6" ht="15">
      <c r="A219" s="69"/>
      <c r="B219" s="70">
        <v>2012</v>
      </c>
      <c r="C219" s="180">
        <v>41</v>
      </c>
      <c r="D219" s="180">
        <v>73</v>
      </c>
      <c r="E219" s="180">
        <v>839</v>
      </c>
      <c r="F219" s="180">
        <v>949</v>
      </c>
    </row>
    <row r="220" spans="1:6" ht="15">
      <c r="A220" s="69"/>
      <c r="B220" s="70">
        <v>2013</v>
      </c>
      <c r="C220" s="180">
        <v>36</v>
      </c>
      <c r="D220" s="180">
        <v>27</v>
      </c>
      <c r="E220" s="180">
        <v>273</v>
      </c>
      <c r="F220" s="180">
        <v>327</v>
      </c>
    </row>
    <row r="221" spans="1:6" ht="15">
      <c r="A221" s="69"/>
      <c r="B221" s="70">
        <v>2014</v>
      </c>
      <c r="C221" s="180">
        <v>22</v>
      </c>
      <c r="D221" s="180">
        <v>45</v>
      </c>
      <c r="E221" s="180">
        <v>72</v>
      </c>
      <c r="F221" s="180">
        <v>133</v>
      </c>
    </row>
    <row r="222" spans="1:6" ht="15">
      <c r="A222" s="69"/>
      <c r="B222" s="70">
        <v>2015</v>
      </c>
      <c r="C222" s="180">
        <v>23</v>
      </c>
      <c r="D222" s="180">
        <v>28</v>
      </c>
      <c r="E222" s="180">
        <v>41</v>
      </c>
      <c r="F222" s="180">
        <v>92</v>
      </c>
    </row>
    <row r="223" spans="1:6" ht="15">
      <c r="A223" s="112" t="s">
        <v>641</v>
      </c>
      <c r="B223" s="47"/>
      <c r="C223" s="47"/>
      <c r="D223" s="47"/>
      <c r="E223" s="47"/>
      <c r="F223" s="47"/>
    </row>
    <row r="224" spans="1:6" ht="15">
      <c r="A224" s="69"/>
      <c r="B224" s="70">
        <v>2006</v>
      </c>
      <c r="C224" s="180">
        <v>46</v>
      </c>
      <c r="D224" s="180">
        <v>17</v>
      </c>
      <c r="E224" s="180">
        <v>667</v>
      </c>
      <c r="F224" s="180">
        <v>730</v>
      </c>
    </row>
    <row r="225" spans="1:6" ht="15">
      <c r="A225" s="69"/>
      <c r="B225" s="70">
        <v>2007</v>
      </c>
      <c r="C225" s="180">
        <v>45</v>
      </c>
      <c r="D225" s="180">
        <v>35</v>
      </c>
      <c r="E225" s="180">
        <v>805</v>
      </c>
      <c r="F225" s="180">
        <v>885</v>
      </c>
    </row>
    <row r="226" spans="1:6" ht="15">
      <c r="A226" s="69"/>
      <c r="B226" s="70">
        <v>2008</v>
      </c>
      <c r="C226" s="180">
        <v>49</v>
      </c>
      <c r="D226" s="180">
        <v>30</v>
      </c>
      <c r="E226" s="180">
        <v>668</v>
      </c>
      <c r="F226" s="180">
        <v>747</v>
      </c>
    </row>
    <row r="227" spans="1:6" ht="15">
      <c r="A227" s="69"/>
      <c r="B227" s="70">
        <v>2009</v>
      </c>
      <c r="C227" s="180">
        <v>59</v>
      </c>
      <c r="D227" s="180">
        <v>12</v>
      </c>
      <c r="E227" s="180">
        <v>638</v>
      </c>
      <c r="F227" s="180">
        <v>709</v>
      </c>
    </row>
    <row r="228" spans="1:6" ht="15">
      <c r="A228" s="69"/>
      <c r="B228" s="70">
        <v>2010</v>
      </c>
      <c r="C228" s="180">
        <v>54</v>
      </c>
      <c r="D228" s="180">
        <v>21</v>
      </c>
      <c r="E228" s="180">
        <v>522</v>
      </c>
      <c r="F228" s="180">
        <v>597</v>
      </c>
    </row>
    <row r="229" spans="1:6" ht="15">
      <c r="A229" s="69"/>
      <c r="B229" s="70">
        <v>2011</v>
      </c>
      <c r="C229" s="180">
        <v>65</v>
      </c>
      <c r="D229" s="180">
        <v>26</v>
      </c>
      <c r="E229" s="180">
        <v>468</v>
      </c>
      <c r="F229" s="180">
        <v>559</v>
      </c>
    </row>
    <row r="230" spans="1:6" ht="15">
      <c r="A230" s="69"/>
      <c r="B230" s="70">
        <v>2012</v>
      </c>
      <c r="C230" s="180">
        <v>52</v>
      </c>
      <c r="D230" s="180">
        <v>28</v>
      </c>
      <c r="E230" s="180">
        <v>447</v>
      </c>
      <c r="F230" s="180">
        <v>520</v>
      </c>
    </row>
    <row r="231" spans="1:6" ht="15">
      <c r="A231" s="69"/>
      <c r="B231" s="70">
        <v>2013</v>
      </c>
      <c r="C231" s="180">
        <v>40</v>
      </c>
      <c r="D231" s="180">
        <v>13</v>
      </c>
      <c r="E231" s="180">
        <v>154</v>
      </c>
      <c r="F231" s="180">
        <v>203</v>
      </c>
    </row>
    <row r="232" spans="1:6" ht="15">
      <c r="A232" s="69"/>
      <c r="B232" s="70">
        <v>2014</v>
      </c>
      <c r="C232" s="180">
        <v>34</v>
      </c>
      <c r="D232" s="180">
        <v>23</v>
      </c>
      <c r="E232" s="180">
        <v>151</v>
      </c>
      <c r="F232" s="180">
        <v>205</v>
      </c>
    </row>
    <row r="233" spans="1:6" ht="15">
      <c r="A233" s="69"/>
      <c r="B233" s="70">
        <v>2015</v>
      </c>
      <c r="C233" s="180">
        <v>42</v>
      </c>
      <c r="D233" s="180">
        <v>28</v>
      </c>
      <c r="E233" s="180">
        <v>58</v>
      </c>
      <c r="F233" s="180">
        <v>128</v>
      </c>
    </row>
    <row r="234" spans="1:6" ht="15">
      <c r="A234" s="112" t="s">
        <v>642</v>
      </c>
      <c r="B234" s="47"/>
      <c r="C234" s="47"/>
      <c r="D234" s="47"/>
      <c r="E234" s="47"/>
      <c r="F234" s="47"/>
    </row>
    <row r="235" spans="1:6" ht="15">
      <c r="A235" s="69"/>
      <c r="B235" s="70">
        <v>2006</v>
      </c>
      <c r="C235" s="180">
        <v>10</v>
      </c>
      <c r="D235" s="180">
        <v>7</v>
      </c>
      <c r="E235" s="180">
        <v>74</v>
      </c>
      <c r="F235" s="180">
        <v>91</v>
      </c>
    </row>
    <row r="236" spans="1:6" ht="15">
      <c r="A236" s="69"/>
      <c r="B236" s="70">
        <v>2007</v>
      </c>
      <c r="C236" s="180">
        <v>10</v>
      </c>
      <c r="D236" s="180">
        <v>3</v>
      </c>
      <c r="E236" s="180">
        <v>78</v>
      </c>
      <c r="F236" s="180">
        <v>91</v>
      </c>
    </row>
    <row r="237" spans="1:6" ht="15">
      <c r="A237" s="69"/>
      <c r="B237" s="70">
        <v>2008</v>
      </c>
      <c r="C237" s="180">
        <v>10</v>
      </c>
      <c r="D237" s="180">
        <v>1</v>
      </c>
      <c r="E237" s="180">
        <v>71</v>
      </c>
      <c r="F237" s="180">
        <v>82</v>
      </c>
    </row>
    <row r="238" spans="1:6" ht="15">
      <c r="A238" s="69"/>
      <c r="B238" s="70">
        <v>2009</v>
      </c>
      <c r="C238" s="180">
        <v>7</v>
      </c>
      <c r="D238" s="180">
        <v>0</v>
      </c>
      <c r="E238" s="180">
        <v>46</v>
      </c>
      <c r="F238" s="180">
        <v>53</v>
      </c>
    </row>
    <row r="239" spans="1:6" ht="15">
      <c r="A239" s="69"/>
      <c r="B239" s="70">
        <v>2010</v>
      </c>
      <c r="C239" s="180">
        <v>3</v>
      </c>
      <c r="D239" s="180">
        <v>3</v>
      </c>
      <c r="E239" s="180">
        <v>59</v>
      </c>
      <c r="F239" s="180">
        <v>65</v>
      </c>
    </row>
    <row r="240" spans="1:6" ht="15">
      <c r="A240" s="69"/>
      <c r="B240" s="70">
        <v>2011</v>
      </c>
      <c r="C240" s="180">
        <v>2</v>
      </c>
      <c r="D240" s="180">
        <v>2</v>
      </c>
      <c r="E240" s="180">
        <v>85</v>
      </c>
      <c r="F240" s="180">
        <v>88</v>
      </c>
    </row>
    <row r="241" spans="1:6" ht="15">
      <c r="A241" s="69"/>
      <c r="B241" s="70">
        <v>2012</v>
      </c>
      <c r="C241" s="180">
        <v>0</v>
      </c>
      <c r="D241" s="180">
        <v>10</v>
      </c>
      <c r="E241" s="180">
        <v>107</v>
      </c>
      <c r="F241" s="180">
        <v>110</v>
      </c>
    </row>
    <row r="242" spans="1:6" ht="15">
      <c r="A242" s="69"/>
      <c r="B242" s="70">
        <v>2013</v>
      </c>
      <c r="C242" s="180">
        <v>2</v>
      </c>
      <c r="D242" s="180">
        <v>7</v>
      </c>
      <c r="E242" s="180">
        <v>22</v>
      </c>
      <c r="F242" s="180">
        <v>24</v>
      </c>
    </row>
    <row r="243" spans="1:6" ht="15">
      <c r="A243" s="69"/>
      <c r="B243" s="70">
        <v>2014</v>
      </c>
      <c r="C243" s="180">
        <v>2</v>
      </c>
      <c r="D243" s="180">
        <v>6</v>
      </c>
      <c r="E243" s="180">
        <v>18</v>
      </c>
      <c r="F243" s="180">
        <v>25</v>
      </c>
    </row>
    <row r="244" spans="1:6" ht="15.75" thickBot="1">
      <c r="A244" s="63"/>
      <c r="B244" s="33">
        <v>2015</v>
      </c>
      <c r="C244" s="27">
        <v>0</v>
      </c>
      <c r="D244" s="27">
        <v>6</v>
      </c>
      <c r="E244" s="27">
        <v>3</v>
      </c>
      <c r="F244" s="27">
        <v>9</v>
      </c>
    </row>
    <row r="245" ht="15">
      <c r="A245" s="144" t="s">
        <v>45</v>
      </c>
    </row>
    <row r="246" ht="15">
      <c r="A246" s="144" t="s">
        <v>618</v>
      </c>
    </row>
    <row r="248" spans="1:2" ht="15">
      <c r="A248" s="469" t="s">
        <v>1034</v>
      </c>
      <c r="B248" s="469"/>
    </row>
  </sheetData>
  <sheetProtection/>
  <mergeCells count="2">
    <mergeCell ref="A1:F1"/>
    <mergeCell ref="A248:B248"/>
  </mergeCells>
  <hyperlinks>
    <hyperlink ref="A248:B248" location="Contents!A1" display="Back to contents"/>
  </hyperlink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120"/>
  <sheetViews>
    <sheetView zoomScalePageLayoutView="0" workbookViewId="0" topLeftCell="A1">
      <selection activeCell="A120" sqref="A120:B120"/>
    </sheetView>
  </sheetViews>
  <sheetFormatPr defaultColWidth="9.140625" defaultRowHeight="15"/>
  <cols>
    <col min="1" max="1" width="13.8515625" style="0" customWidth="1"/>
    <col min="4" max="4" width="13.140625" style="0" customWidth="1"/>
    <col min="7" max="7" width="12.421875" style="0" customWidth="1"/>
  </cols>
  <sheetData>
    <row r="1" spans="1:9" ht="15.75" thickBot="1">
      <c r="A1" s="481" t="s">
        <v>709</v>
      </c>
      <c r="B1" s="481"/>
      <c r="C1" s="481"/>
      <c r="D1" s="481"/>
      <c r="E1" s="481"/>
      <c r="F1" s="481"/>
      <c r="G1" s="481"/>
      <c r="H1" s="189"/>
      <c r="I1" s="189"/>
    </row>
    <row r="2" spans="1:9" ht="45.75" customHeight="1" thickBot="1">
      <c r="A2" s="445" t="s">
        <v>710</v>
      </c>
      <c r="B2" s="446" t="s">
        <v>711</v>
      </c>
      <c r="C2" s="446" t="s">
        <v>712</v>
      </c>
      <c r="D2" s="446" t="s">
        <v>713</v>
      </c>
      <c r="E2" s="446" t="s">
        <v>714</v>
      </c>
      <c r="F2" s="446" t="s">
        <v>715</v>
      </c>
      <c r="G2" s="446" t="s">
        <v>1026</v>
      </c>
      <c r="H2" s="446" t="s">
        <v>716</v>
      </c>
      <c r="I2" s="446" t="s">
        <v>717</v>
      </c>
    </row>
    <row r="3" spans="1:9" ht="15">
      <c r="A3" s="155" t="s">
        <v>4</v>
      </c>
      <c r="B3" s="154">
        <v>508</v>
      </c>
      <c r="C3" s="154">
        <v>736</v>
      </c>
      <c r="D3" s="154">
        <v>197</v>
      </c>
      <c r="E3" s="154">
        <v>408</v>
      </c>
      <c r="F3" s="154">
        <v>512</v>
      </c>
      <c r="G3" s="154">
        <v>160</v>
      </c>
      <c r="H3" s="153"/>
      <c r="I3" s="153">
        <v>2521</v>
      </c>
    </row>
    <row r="4" spans="1:9" ht="15">
      <c r="A4" s="70" t="s">
        <v>293</v>
      </c>
      <c r="B4" s="180">
        <v>2</v>
      </c>
      <c r="C4" s="193"/>
      <c r="D4" s="193"/>
      <c r="E4" s="180"/>
      <c r="F4" s="180"/>
      <c r="G4" s="180"/>
      <c r="H4" s="90"/>
      <c r="I4" s="90">
        <v>2</v>
      </c>
    </row>
    <row r="5" spans="1:9" ht="15">
      <c r="A5" s="155" t="s">
        <v>718</v>
      </c>
      <c r="B5" s="154">
        <v>1</v>
      </c>
      <c r="C5" s="154">
        <v>1</v>
      </c>
      <c r="D5" s="194"/>
      <c r="E5" s="154">
        <v>1</v>
      </c>
      <c r="F5" s="154">
        <v>1</v>
      </c>
      <c r="G5" s="154"/>
      <c r="H5" s="153"/>
      <c r="I5" s="153">
        <v>4</v>
      </c>
    </row>
    <row r="6" spans="1:9" ht="15">
      <c r="A6" s="70" t="s">
        <v>719</v>
      </c>
      <c r="B6" s="193"/>
      <c r="C6" s="193"/>
      <c r="D6" s="193"/>
      <c r="E6" s="180">
        <v>2</v>
      </c>
      <c r="F6" s="180"/>
      <c r="G6" s="180"/>
      <c r="H6" s="90"/>
      <c r="I6" s="90">
        <v>2</v>
      </c>
    </row>
    <row r="7" spans="1:9" ht="15">
      <c r="A7" s="155" t="s">
        <v>720</v>
      </c>
      <c r="B7" s="154">
        <v>4</v>
      </c>
      <c r="C7" s="154">
        <v>1</v>
      </c>
      <c r="D7" s="154">
        <v>2</v>
      </c>
      <c r="E7" s="154">
        <v>7</v>
      </c>
      <c r="F7" s="154"/>
      <c r="G7" s="154">
        <v>4</v>
      </c>
      <c r="H7" s="153"/>
      <c r="I7" s="153">
        <v>18</v>
      </c>
    </row>
    <row r="8" spans="1:9" ht="15">
      <c r="A8" s="70" t="s">
        <v>721</v>
      </c>
      <c r="B8" s="193"/>
      <c r="C8" s="193"/>
      <c r="D8" s="193"/>
      <c r="E8" s="180">
        <v>22</v>
      </c>
      <c r="F8" s="180">
        <v>9</v>
      </c>
      <c r="G8" s="180">
        <v>11</v>
      </c>
      <c r="H8" s="90">
        <v>1</v>
      </c>
      <c r="I8" s="90">
        <v>42</v>
      </c>
    </row>
    <row r="9" spans="1:9" ht="15">
      <c r="A9" s="155" t="s">
        <v>722</v>
      </c>
      <c r="B9" s="154">
        <v>2</v>
      </c>
      <c r="C9" s="154">
        <v>1</v>
      </c>
      <c r="D9" s="194"/>
      <c r="E9" s="154">
        <v>4</v>
      </c>
      <c r="F9" s="154">
        <v>3</v>
      </c>
      <c r="G9" s="154">
        <v>2</v>
      </c>
      <c r="H9" s="153"/>
      <c r="I9" s="153">
        <v>12</v>
      </c>
    </row>
    <row r="10" spans="1:9" ht="15">
      <c r="A10" s="70" t="s">
        <v>723</v>
      </c>
      <c r="B10" s="193"/>
      <c r="C10" s="193"/>
      <c r="D10" s="193"/>
      <c r="E10" s="180"/>
      <c r="F10" s="180">
        <v>6</v>
      </c>
      <c r="G10" s="180"/>
      <c r="H10" s="90"/>
      <c r="I10" s="90">
        <v>6</v>
      </c>
    </row>
    <row r="11" spans="1:9" ht="15">
      <c r="A11" s="155" t="s">
        <v>724</v>
      </c>
      <c r="B11" s="154">
        <v>1</v>
      </c>
      <c r="C11" s="154">
        <v>1</v>
      </c>
      <c r="D11" s="194"/>
      <c r="E11" s="154">
        <v>3</v>
      </c>
      <c r="F11" s="154">
        <v>4</v>
      </c>
      <c r="G11" s="154">
        <v>2</v>
      </c>
      <c r="H11" s="153"/>
      <c r="I11" s="153">
        <v>11</v>
      </c>
    </row>
    <row r="12" spans="1:9" ht="15">
      <c r="A12" s="70" t="s">
        <v>725</v>
      </c>
      <c r="B12" s="180">
        <v>1</v>
      </c>
      <c r="C12" s="180">
        <v>1</v>
      </c>
      <c r="D12" s="193"/>
      <c r="E12" s="180">
        <v>1</v>
      </c>
      <c r="F12" s="180">
        <v>2</v>
      </c>
      <c r="G12" s="180"/>
      <c r="H12" s="90"/>
      <c r="I12" s="90">
        <v>5</v>
      </c>
    </row>
    <row r="13" spans="1:9" ht="15">
      <c r="A13" s="155" t="s">
        <v>726</v>
      </c>
      <c r="B13" s="154">
        <v>2</v>
      </c>
      <c r="C13" s="154">
        <v>1</v>
      </c>
      <c r="D13" s="194"/>
      <c r="E13" s="154"/>
      <c r="F13" s="154"/>
      <c r="G13" s="154"/>
      <c r="H13" s="153"/>
      <c r="I13" s="153">
        <v>3</v>
      </c>
    </row>
    <row r="14" spans="1:9" ht="15">
      <c r="A14" s="70" t="s">
        <v>727</v>
      </c>
      <c r="B14" s="193"/>
      <c r="C14" s="193"/>
      <c r="D14" s="193"/>
      <c r="E14" s="180"/>
      <c r="F14" s="180">
        <v>2</v>
      </c>
      <c r="G14" s="180"/>
      <c r="H14" s="90"/>
      <c r="I14" s="90">
        <v>2</v>
      </c>
    </row>
    <row r="15" spans="1:9" ht="15">
      <c r="A15" s="155" t="s">
        <v>728</v>
      </c>
      <c r="B15" s="194"/>
      <c r="C15" s="194"/>
      <c r="D15" s="194"/>
      <c r="E15" s="154">
        <v>3</v>
      </c>
      <c r="F15" s="154">
        <v>2</v>
      </c>
      <c r="G15" s="154"/>
      <c r="H15" s="153"/>
      <c r="I15" s="153">
        <v>5</v>
      </c>
    </row>
    <row r="16" spans="1:9" ht="15">
      <c r="A16" s="70" t="s">
        <v>729</v>
      </c>
      <c r="B16" s="193"/>
      <c r="C16" s="193"/>
      <c r="D16" s="193"/>
      <c r="E16" s="180"/>
      <c r="F16" s="180">
        <v>1</v>
      </c>
      <c r="G16" s="180"/>
      <c r="H16" s="90"/>
      <c r="I16" s="90">
        <v>1</v>
      </c>
    </row>
    <row r="17" spans="1:9" ht="15">
      <c r="A17" s="155" t="s">
        <v>730</v>
      </c>
      <c r="B17" s="194"/>
      <c r="C17" s="194"/>
      <c r="D17" s="194"/>
      <c r="E17" s="154"/>
      <c r="F17" s="154">
        <v>8</v>
      </c>
      <c r="G17" s="154"/>
      <c r="H17" s="153"/>
      <c r="I17" s="153">
        <v>8</v>
      </c>
    </row>
    <row r="18" spans="1:9" ht="15">
      <c r="A18" s="70" t="s">
        <v>298</v>
      </c>
      <c r="B18" s="180">
        <v>15</v>
      </c>
      <c r="C18" s="180">
        <v>32</v>
      </c>
      <c r="D18" s="180">
        <v>14</v>
      </c>
      <c r="E18" s="180">
        <v>17</v>
      </c>
      <c r="F18" s="180">
        <v>38</v>
      </c>
      <c r="G18" s="180">
        <v>15</v>
      </c>
      <c r="H18" s="90">
        <v>1</v>
      </c>
      <c r="I18" s="90">
        <v>131</v>
      </c>
    </row>
    <row r="19" spans="1:9" ht="15">
      <c r="A19" s="155" t="s">
        <v>731</v>
      </c>
      <c r="B19" s="154">
        <v>1</v>
      </c>
      <c r="C19" s="154">
        <v>1</v>
      </c>
      <c r="D19" s="194"/>
      <c r="E19" s="154">
        <v>4</v>
      </c>
      <c r="F19" s="154">
        <v>2</v>
      </c>
      <c r="G19" s="154">
        <v>1</v>
      </c>
      <c r="H19" s="153"/>
      <c r="I19" s="153">
        <v>9</v>
      </c>
    </row>
    <row r="20" spans="1:9" ht="15">
      <c r="A20" s="70" t="s">
        <v>732</v>
      </c>
      <c r="B20" s="180">
        <v>1</v>
      </c>
      <c r="C20" s="180">
        <v>2</v>
      </c>
      <c r="D20" s="193"/>
      <c r="E20" s="180"/>
      <c r="F20" s="180"/>
      <c r="G20" s="180"/>
      <c r="H20" s="90"/>
      <c r="I20" s="90">
        <v>3</v>
      </c>
    </row>
    <row r="21" spans="1:9" ht="15">
      <c r="A21" s="155" t="s">
        <v>733</v>
      </c>
      <c r="B21" s="154">
        <v>2</v>
      </c>
      <c r="C21" s="194"/>
      <c r="D21" s="194"/>
      <c r="E21" s="154"/>
      <c r="F21" s="154"/>
      <c r="G21" s="154"/>
      <c r="H21" s="153"/>
      <c r="I21" s="153">
        <v>2</v>
      </c>
    </row>
    <row r="22" spans="1:9" ht="15">
      <c r="A22" s="70" t="s">
        <v>734</v>
      </c>
      <c r="B22" s="180">
        <v>1</v>
      </c>
      <c r="C22" s="180">
        <v>2</v>
      </c>
      <c r="D22" s="180">
        <v>2</v>
      </c>
      <c r="E22" s="180">
        <v>5</v>
      </c>
      <c r="F22" s="180">
        <v>8</v>
      </c>
      <c r="G22" s="180">
        <v>3</v>
      </c>
      <c r="H22" s="90">
        <v>1</v>
      </c>
      <c r="I22" s="90">
        <v>21</v>
      </c>
    </row>
    <row r="23" spans="1:9" ht="15">
      <c r="A23" s="155" t="s">
        <v>735</v>
      </c>
      <c r="B23" s="154">
        <v>1</v>
      </c>
      <c r="C23" s="154">
        <v>1</v>
      </c>
      <c r="D23" s="194"/>
      <c r="E23" s="154"/>
      <c r="F23" s="154"/>
      <c r="G23" s="154"/>
      <c r="H23" s="153"/>
      <c r="I23" s="153">
        <v>2</v>
      </c>
    </row>
    <row r="24" spans="1:9" ht="15">
      <c r="A24" s="70" t="s">
        <v>736</v>
      </c>
      <c r="B24" s="193"/>
      <c r="C24" s="193"/>
      <c r="D24" s="193"/>
      <c r="E24" s="180"/>
      <c r="F24" s="180">
        <v>1</v>
      </c>
      <c r="G24" s="180">
        <v>1</v>
      </c>
      <c r="H24" s="90"/>
      <c r="I24" s="90">
        <v>2</v>
      </c>
    </row>
    <row r="25" spans="1:9" ht="15">
      <c r="A25" s="155" t="s">
        <v>737</v>
      </c>
      <c r="B25" s="154">
        <v>2</v>
      </c>
      <c r="C25" s="194"/>
      <c r="D25" s="194"/>
      <c r="E25" s="154">
        <v>4</v>
      </c>
      <c r="F25" s="154"/>
      <c r="G25" s="154"/>
      <c r="H25" s="153"/>
      <c r="I25" s="153">
        <v>6</v>
      </c>
    </row>
    <row r="26" spans="1:9" ht="15">
      <c r="A26" s="70" t="s">
        <v>738</v>
      </c>
      <c r="B26" s="193"/>
      <c r="C26" s="193"/>
      <c r="D26" s="193"/>
      <c r="E26" s="180"/>
      <c r="F26" s="180">
        <v>2</v>
      </c>
      <c r="G26" s="180">
        <v>1</v>
      </c>
      <c r="H26" s="90"/>
      <c r="I26" s="90">
        <v>3</v>
      </c>
    </row>
    <row r="27" spans="1:9" ht="15">
      <c r="A27" s="155" t="s">
        <v>739</v>
      </c>
      <c r="B27" s="154">
        <v>117</v>
      </c>
      <c r="C27" s="154">
        <v>149</v>
      </c>
      <c r="D27" s="154">
        <v>35</v>
      </c>
      <c r="E27" s="154"/>
      <c r="F27" s="154"/>
      <c r="G27" s="154"/>
      <c r="H27" s="153"/>
      <c r="I27" s="153">
        <v>301</v>
      </c>
    </row>
    <row r="28" spans="1:9" ht="15">
      <c r="A28" s="70" t="s">
        <v>740</v>
      </c>
      <c r="B28" s="193"/>
      <c r="C28" s="193"/>
      <c r="D28" s="180">
        <v>1</v>
      </c>
      <c r="E28" s="180">
        <v>1</v>
      </c>
      <c r="F28" s="180"/>
      <c r="G28" s="180">
        <v>2</v>
      </c>
      <c r="H28" s="90"/>
      <c r="I28" s="90">
        <v>4</v>
      </c>
    </row>
    <row r="29" spans="1:9" ht="15">
      <c r="A29" s="155" t="s">
        <v>741</v>
      </c>
      <c r="B29" s="194"/>
      <c r="C29" s="194"/>
      <c r="D29" s="194"/>
      <c r="E29" s="154"/>
      <c r="F29" s="154">
        <v>1</v>
      </c>
      <c r="G29" s="154"/>
      <c r="H29" s="153"/>
      <c r="I29" s="153">
        <v>1</v>
      </c>
    </row>
    <row r="30" spans="1:9" ht="15">
      <c r="A30" s="70" t="s">
        <v>742</v>
      </c>
      <c r="B30" s="180">
        <v>3</v>
      </c>
      <c r="C30" s="180">
        <v>3</v>
      </c>
      <c r="D30" s="180">
        <v>1</v>
      </c>
      <c r="E30" s="180">
        <v>5</v>
      </c>
      <c r="F30" s="180">
        <v>2</v>
      </c>
      <c r="G30" s="180"/>
      <c r="H30" s="90"/>
      <c r="I30" s="90">
        <v>14</v>
      </c>
    </row>
    <row r="31" spans="1:9" ht="15">
      <c r="A31" s="155" t="s">
        <v>743</v>
      </c>
      <c r="B31" s="154">
        <v>1</v>
      </c>
      <c r="C31" s="194"/>
      <c r="D31" s="194"/>
      <c r="E31" s="154"/>
      <c r="F31" s="154"/>
      <c r="G31" s="154"/>
      <c r="H31" s="153"/>
      <c r="I31" s="153">
        <v>1</v>
      </c>
    </row>
    <row r="32" spans="1:9" ht="15">
      <c r="A32" s="70" t="s">
        <v>744</v>
      </c>
      <c r="B32" s="180">
        <v>2</v>
      </c>
      <c r="C32" s="193"/>
      <c r="D32" s="193"/>
      <c r="E32" s="180">
        <v>4</v>
      </c>
      <c r="F32" s="180">
        <v>2</v>
      </c>
      <c r="G32" s="180">
        <v>2</v>
      </c>
      <c r="H32" s="90"/>
      <c r="I32" s="90">
        <v>10</v>
      </c>
    </row>
    <row r="33" spans="1:9" ht="15">
      <c r="A33" s="155" t="s">
        <v>745</v>
      </c>
      <c r="B33" s="194"/>
      <c r="C33" s="194"/>
      <c r="D33" s="194"/>
      <c r="E33" s="154">
        <v>3</v>
      </c>
      <c r="F33" s="154">
        <v>2</v>
      </c>
      <c r="G33" s="154"/>
      <c r="H33" s="153"/>
      <c r="I33" s="153">
        <v>5</v>
      </c>
    </row>
    <row r="34" spans="1:9" ht="15">
      <c r="A34" s="70" t="s">
        <v>308</v>
      </c>
      <c r="B34" s="180">
        <v>208</v>
      </c>
      <c r="C34" s="180">
        <v>383</v>
      </c>
      <c r="D34" s="180">
        <v>95</v>
      </c>
      <c r="E34" s="180">
        <v>157</v>
      </c>
      <c r="F34" s="180">
        <v>211</v>
      </c>
      <c r="G34" s="180">
        <v>48</v>
      </c>
      <c r="H34" s="90">
        <v>10</v>
      </c>
      <c r="I34" s="90">
        <v>1102</v>
      </c>
    </row>
    <row r="35" spans="1:9" ht="15">
      <c r="A35" s="155" t="s">
        <v>746</v>
      </c>
      <c r="B35" s="194"/>
      <c r="C35" s="194"/>
      <c r="D35" s="194"/>
      <c r="E35" s="154">
        <v>3</v>
      </c>
      <c r="F35" s="154"/>
      <c r="G35" s="154"/>
      <c r="H35" s="153"/>
      <c r="I35" s="153">
        <v>3</v>
      </c>
    </row>
    <row r="36" spans="1:9" ht="15">
      <c r="A36" s="70" t="s">
        <v>747</v>
      </c>
      <c r="B36" s="180">
        <v>1</v>
      </c>
      <c r="C36" s="180">
        <v>1</v>
      </c>
      <c r="D36" s="193"/>
      <c r="E36" s="180"/>
      <c r="F36" s="180"/>
      <c r="G36" s="180"/>
      <c r="H36" s="90"/>
      <c r="I36" s="90">
        <v>2</v>
      </c>
    </row>
    <row r="37" spans="1:9" ht="15">
      <c r="A37" s="155" t="s">
        <v>748</v>
      </c>
      <c r="B37" s="154">
        <v>1</v>
      </c>
      <c r="C37" s="154">
        <v>1</v>
      </c>
      <c r="D37" s="194"/>
      <c r="E37" s="154">
        <v>1</v>
      </c>
      <c r="F37" s="154">
        <v>1</v>
      </c>
      <c r="G37" s="154"/>
      <c r="H37" s="153"/>
      <c r="I37" s="153">
        <v>4</v>
      </c>
    </row>
    <row r="38" spans="1:9" ht="15">
      <c r="A38" s="70" t="s">
        <v>749</v>
      </c>
      <c r="B38" s="180">
        <v>1</v>
      </c>
      <c r="C38" s="180">
        <v>1</v>
      </c>
      <c r="D38" s="180">
        <v>2</v>
      </c>
      <c r="E38" s="180">
        <v>1</v>
      </c>
      <c r="F38" s="180">
        <v>2</v>
      </c>
      <c r="G38" s="180">
        <v>2</v>
      </c>
      <c r="H38" s="90"/>
      <c r="I38" s="90">
        <v>9</v>
      </c>
    </row>
    <row r="39" spans="1:9" ht="15">
      <c r="A39" s="155" t="s">
        <v>750</v>
      </c>
      <c r="B39" s="154">
        <v>5</v>
      </c>
      <c r="C39" s="154">
        <v>5</v>
      </c>
      <c r="D39" s="154">
        <v>1</v>
      </c>
      <c r="E39" s="154">
        <v>8</v>
      </c>
      <c r="F39" s="154">
        <v>6</v>
      </c>
      <c r="G39" s="154">
        <v>1</v>
      </c>
      <c r="H39" s="153">
        <v>2</v>
      </c>
      <c r="I39" s="153">
        <v>26</v>
      </c>
    </row>
    <row r="40" spans="1:9" ht="15">
      <c r="A40" s="70" t="s">
        <v>311</v>
      </c>
      <c r="B40" s="180">
        <v>1</v>
      </c>
      <c r="C40" s="180">
        <v>1</v>
      </c>
      <c r="D40" s="193"/>
      <c r="E40" s="180">
        <v>1</v>
      </c>
      <c r="F40" s="180">
        <v>1</v>
      </c>
      <c r="G40" s="180"/>
      <c r="H40" s="90"/>
      <c r="I40" s="90">
        <v>4</v>
      </c>
    </row>
    <row r="41" spans="1:9" ht="15">
      <c r="A41" s="155" t="s">
        <v>751</v>
      </c>
      <c r="B41" s="154">
        <v>5</v>
      </c>
      <c r="C41" s="194"/>
      <c r="D41" s="194"/>
      <c r="E41" s="154">
        <v>6</v>
      </c>
      <c r="F41" s="154"/>
      <c r="G41" s="154"/>
      <c r="H41" s="153"/>
      <c r="I41" s="153">
        <v>11</v>
      </c>
    </row>
    <row r="42" spans="1:9" ht="15">
      <c r="A42" s="70" t="s">
        <v>752</v>
      </c>
      <c r="B42" s="180">
        <v>2</v>
      </c>
      <c r="C42" s="180">
        <v>1</v>
      </c>
      <c r="D42" s="193"/>
      <c r="E42" s="180">
        <v>1</v>
      </c>
      <c r="F42" s="180">
        <v>1</v>
      </c>
      <c r="G42" s="180"/>
      <c r="H42" s="90"/>
      <c r="I42" s="90">
        <v>5</v>
      </c>
    </row>
    <row r="43" spans="1:9" ht="15">
      <c r="A43" s="155" t="s">
        <v>753</v>
      </c>
      <c r="B43" s="154">
        <v>1</v>
      </c>
      <c r="C43" s="154">
        <v>2</v>
      </c>
      <c r="D43" s="194"/>
      <c r="E43" s="154">
        <v>1</v>
      </c>
      <c r="F43" s="154">
        <v>1</v>
      </c>
      <c r="G43" s="154"/>
      <c r="H43" s="153"/>
      <c r="I43" s="153">
        <v>5</v>
      </c>
    </row>
    <row r="44" spans="1:9" ht="15">
      <c r="A44" s="70" t="s">
        <v>754</v>
      </c>
      <c r="B44" s="180">
        <v>4</v>
      </c>
      <c r="C44" s="180">
        <v>2</v>
      </c>
      <c r="D44" s="193"/>
      <c r="E44" s="180"/>
      <c r="F44" s="180"/>
      <c r="G44" s="180"/>
      <c r="H44" s="90"/>
      <c r="I44" s="90">
        <v>6</v>
      </c>
    </row>
    <row r="45" spans="1:9" ht="15">
      <c r="A45" s="155" t="s">
        <v>755</v>
      </c>
      <c r="B45" s="194"/>
      <c r="C45" s="194"/>
      <c r="D45" s="154">
        <v>1</v>
      </c>
      <c r="E45" s="154"/>
      <c r="F45" s="154"/>
      <c r="G45" s="154">
        <v>1</v>
      </c>
      <c r="H45" s="153"/>
      <c r="I45" s="153">
        <v>2</v>
      </c>
    </row>
    <row r="46" spans="1:9" ht="15">
      <c r="A46" s="70" t="s">
        <v>756</v>
      </c>
      <c r="B46" s="180">
        <v>1</v>
      </c>
      <c r="C46" s="180">
        <v>1</v>
      </c>
      <c r="D46" s="193"/>
      <c r="E46" s="180">
        <v>1</v>
      </c>
      <c r="F46" s="180">
        <v>3</v>
      </c>
      <c r="G46" s="180"/>
      <c r="H46" s="90"/>
      <c r="I46" s="90">
        <v>6</v>
      </c>
    </row>
    <row r="47" spans="1:9" ht="15">
      <c r="A47" s="155" t="s">
        <v>757</v>
      </c>
      <c r="B47" s="154">
        <v>1</v>
      </c>
      <c r="C47" s="194"/>
      <c r="D47" s="194"/>
      <c r="E47" s="154"/>
      <c r="F47" s="154"/>
      <c r="G47" s="154"/>
      <c r="H47" s="153"/>
      <c r="I47" s="153">
        <v>1</v>
      </c>
    </row>
    <row r="48" spans="1:9" ht="15">
      <c r="A48" s="70" t="s">
        <v>758</v>
      </c>
      <c r="B48" s="193"/>
      <c r="C48" s="180">
        <v>6</v>
      </c>
      <c r="D48" s="193"/>
      <c r="E48" s="180"/>
      <c r="F48" s="180"/>
      <c r="G48" s="180"/>
      <c r="H48" s="90"/>
      <c r="I48" s="90">
        <v>6</v>
      </c>
    </row>
    <row r="49" spans="1:9" ht="15">
      <c r="A49" s="155" t="s">
        <v>759</v>
      </c>
      <c r="B49" s="194"/>
      <c r="C49" s="154">
        <v>2</v>
      </c>
      <c r="D49" s="194"/>
      <c r="E49" s="154"/>
      <c r="F49" s="154"/>
      <c r="G49" s="154"/>
      <c r="H49" s="153"/>
      <c r="I49" s="153">
        <v>2</v>
      </c>
    </row>
    <row r="50" spans="1:9" ht="15">
      <c r="A50" s="70" t="s">
        <v>760</v>
      </c>
      <c r="B50" s="180">
        <v>14</v>
      </c>
      <c r="C50" s="180">
        <v>16</v>
      </c>
      <c r="D50" s="180">
        <v>3</v>
      </c>
      <c r="E50" s="180">
        <v>10</v>
      </c>
      <c r="F50" s="180">
        <v>11</v>
      </c>
      <c r="G50" s="180">
        <v>3</v>
      </c>
      <c r="H50" s="90"/>
      <c r="I50" s="90">
        <v>57</v>
      </c>
    </row>
    <row r="51" spans="1:9" ht="15">
      <c r="A51" s="155" t="s">
        <v>761</v>
      </c>
      <c r="B51" s="154">
        <v>1</v>
      </c>
      <c r="C51" s="154">
        <v>1</v>
      </c>
      <c r="D51" s="194"/>
      <c r="E51" s="154">
        <v>2</v>
      </c>
      <c r="F51" s="154"/>
      <c r="G51" s="154"/>
      <c r="H51" s="153"/>
      <c r="I51" s="153">
        <v>4</v>
      </c>
    </row>
    <row r="52" spans="1:9" ht="15">
      <c r="A52" s="70" t="s">
        <v>762</v>
      </c>
      <c r="B52" s="193"/>
      <c r="C52" s="193"/>
      <c r="D52" s="193"/>
      <c r="E52" s="180"/>
      <c r="F52" s="180"/>
      <c r="G52" s="180">
        <v>1</v>
      </c>
      <c r="H52" s="90"/>
      <c r="I52" s="90">
        <v>1</v>
      </c>
    </row>
    <row r="53" spans="1:9" ht="15">
      <c r="A53" s="155" t="s">
        <v>763</v>
      </c>
      <c r="B53" s="154">
        <v>1</v>
      </c>
      <c r="C53" s="194"/>
      <c r="D53" s="194"/>
      <c r="E53" s="154">
        <v>2</v>
      </c>
      <c r="F53" s="154"/>
      <c r="G53" s="154"/>
      <c r="H53" s="153"/>
      <c r="I53" s="153">
        <v>3</v>
      </c>
    </row>
    <row r="54" spans="1:9" ht="15">
      <c r="A54" s="70" t="s">
        <v>764</v>
      </c>
      <c r="B54" s="180">
        <v>1</v>
      </c>
      <c r="C54" s="193"/>
      <c r="D54" s="193"/>
      <c r="E54" s="180">
        <v>3</v>
      </c>
      <c r="F54" s="180">
        <v>1</v>
      </c>
      <c r="G54" s="180">
        <v>1</v>
      </c>
      <c r="H54" s="90"/>
      <c r="I54" s="90">
        <v>6</v>
      </c>
    </row>
    <row r="55" spans="1:9" ht="15">
      <c r="A55" s="155" t="s">
        <v>765</v>
      </c>
      <c r="B55" s="154">
        <v>3</v>
      </c>
      <c r="C55" s="154">
        <v>5</v>
      </c>
      <c r="D55" s="154">
        <v>1</v>
      </c>
      <c r="E55" s="154">
        <v>4</v>
      </c>
      <c r="F55" s="154">
        <v>4</v>
      </c>
      <c r="G55" s="154">
        <v>2</v>
      </c>
      <c r="H55" s="153"/>
      <c r="I55" s="153">
        <v>19</v>
      </c>
    </row>
    <row r="56" spans="1:9" ht="15">
      <c r="A56" s="70" t="s">
        <v>766</v>
      </c>
      <c r="B56" s="180">
        <v>1</v>
      </c>
      <c r="C56" s="193"/>
      <c r="D56" s="180">
        <v>1</v>
      </c>
      <c r="E56" s="180">
        <v>1</v>
      </c>
      <c r="F56" s="180"/>
      <c r="G56" s="180">
        <v>1</v>
      </c>
      <c r="H56" s="90"/>
      <c r="I56" s="90">
        <v>4</v>
      </c>
    </row>
    <row r="57" spans="1:9" ht="15">
      <c r="A57" s="155" t="s">
        <v>767</v>
      </c>
      <c r="B57" s="154">
        <v>3</v>
      </c>
      <c r="C57" s="194"/>
      <c r="D57" s="194"/>
      <c r="E57" s="154">
        <v>5</v>
      </c>
      <c r="F57" s="154"/>
      <c r="G57" s="154"/>
      <c r="H57" s="153"/>
      <c r="I57" s="153">
        <v>8</v>
      </c>
    </row>
    <row r="58" spans="1:9" ht="15">
      <c r="A58" s="70" t="s">
        <v>768</v>
      </c>
      <c r="B58" s="180">
        <v>4</v>
      </c>
      <c r="C58" s="180">
        <v>3</v>
      </c>
      <c r="D58" s="193"/>
      <c r="E58" s="180">
        <v>6</v>
      </c>
      <c r="F58" s="180">
        <v>3</v>
      </c>
      <c r="G58" s="180">
        <v>1</v>
      </c>
      <c r="H58" s="90"/>
      <c r="I58" s="90">
        <v>17</v>
      </c>
    </row>
    <row r="59" spans="1:9" ht="15">
      <c r="A59" s="155" t="s">
        <v>769</v>
      </c>
      <c r="B59" s="154">
        <v>1</v>
      </c>
      <c r="C59" s="194"/>
      <c r="D59" s="194"/>
      <c r="E59" s="154"/>
      <c r="F59" s="154"/>
      <c r="G59" s="154"/>
      <c r="H59" s="153"/>
      <c r="I59" s="153">
        <v>1</v>
      </c>
    </row>
    <row r="60" spans="1:9" ht="15">
      <c r="A60" s="70" t="s">
        <v>770</v>
      </c>
      <c r="B60" s="193"/>
      <c r="C60" s="193"/>
      <c r="D60" s="193"/>
      <c r="E60" s="180">
        <v>3</v>
      </c>
      <c r="F60" s="180"/>
      <c r="G60" s="180"/>
      <c r="H60" s="90"/>
      <c r="I60" s="90">
        <v>3</v>
      </c>
    </row>
    <row r="61" spans="1:9" ht="15">
      <c r="A61" s="155" t="s">
        <v>318</v>
      </c>
      <c r="B61" s="194"/>
      <c r="C61" s="194"/>
      <c r="D61" s="194"/>
      <c r="E61" s="154">
        <v>6</v>
      </c>
      <c r="F61" s="154">
        <v>4</v>
      </c>
      <c r="G61" s="154"/>
      <c r="H61" s="153"/>
      <c r="I61" s="153">
        <v>10</v>
      </c>
    </row>
    <row r="62" spans="1:9" ht="15">
      <c r="A62" s="70" t="s">
        <v>771</v>
      </c>
      <c r="B62" s="193"/>
      <c r="C62" s="193"/>
      <c r="D62" s="193"/>
      <c r="E62" s="180"/>
      <c r="F62" s="180">
        <v>1</v>
      </c>
      <c r="G62" s="180"/>
      <c r="H62" s="90"/>
      <c r="I62" s="90">
        <v>1</v>
      </c>
    </row>
    <row r="63" spans="1:9" ht="15">
      <c r="A63" s="155" t="s">
        <v>772</v>
      </c>
      <c r="B63" s="194"/>
      <c r="C63" s="194"/>
      <c r="D63" s="194"/>
      <c r="E63" s="154">
        <v>1</v>
      </c>
      <c r="F63" s="154">
        <v>2</v>
      </c>
      <c r="G63" s="154">
        <v>1</v>
      </c>
      <c r="H63" s="153"/>
      <c r="I63" s="153">
        <v>4</v>
      </c>
    </row>
    <row r="64" spans="1:9" ht="15">
      <c r="A64" s="70" t="s">
        <v>773</v>
      </c>
      <c r="B64" s="193"/>
      <c r="C64" s="193"/>
      <c r="D64" s="180">
        <v>1</v>
      </c>
      <c r="E64" s="180"/>
      <c r="F64" s="180"/>
      <c r="G64" s="180">
        <v>1</v>
      </c>
      <c r="H64" s="90"/>
      <c r="I64" s="90">
        <v>2</v>
      </c>
    </row>
    <row r="65" spans="1:9" ht="15">
      <c r="A65" s="155" t="s">
        <v>774</v>
      </c>
      <c r="B65" s="194"/>
      <c r="C65" s="194"/>
      <c r="D65" s="194"/>
      <c r="E65" s="154"/>
      <c r="F65" s="154">
        <v>1</v>
      </c>
      <c r="G65" s="154">
        <v>1</v>
      </c>
      <c r="H65" s="153"/>
      <c r="I65" s="153">
        <v>2</v>
      </c>
    </row>
    <row r="66" spans="1:9" ht="15">
      <c r="A66" s="70" t="s">
        <v>775</v>
      </c>
      <c r="B66" s="180">
        <v>1</v>
      </c>
      <c r="C66" s="180">
        <v>1</v>
      </c>
      <c r="D66" s="180">
        <v>1</v>
      </c>
      <c r="E66" s="180">
        <v>3</v>
      </c>
      <c r="F66" s="180">
        <v>6</v>
      </c>
      <c r="G66" s="180">
        <v>1</v>
      </c>
      <c r="H66" s="90"/>
      <c r="I66" s="90">
        <v>13</v>
      </c>
    </row>
    <row r="67" spans="1:9" ht="15">
      <c r="A67" s="155" t="s">
        <v>322</v>
      </c>
      <c r="B67" s="194"/>
      <c r="C67" s="194"/>
      <c r="D67" s="194"/>
      <c r="E67" s="154"/>
      <c r="F67" s="154">
        <v>1</v>
      </c>
      <c r="G67" s="154"/>
      <c r="H67" s="153"/>
      <c r="I67" s="153">
        <v>1</v>
      </c>
    </row>
    <row r="68" spans="1:9" ht="15">
      <c r="A68" s="70" t="s">
        <v>776</v>
      </c>
      <c r="B68" s="180">
        <v>1</v>
      </c>
      <c r="C68" s="180">
        <v>5</v>
      </c>
      <c r="D68" s="180">
        <v>1</v>
      </c>
      <c r="E68" s="180">
        <v>2</v>
      </c>
      <c r="F68" s="180">
        <v>5</v>
      </c>
      <c r="G68" s="180">
        <v>1</v>
      </c>
      <c r="H68" s="90"/>
      <c r="I68" s="90">
        <v>15</v>
      </c>
    </row>
    <row r="69" spans="1:9" ht="15">
      <c r="A69" s="155" t="s">
        <v>777</v>
      </c>
      <c r="B69" s="194"/>
      <c r="C69" s="194"/>
      <c r="D69" s="194"/>
      <c r="E69" s="154"/>
      <c r="F69" s="154">
        <v>1</v>
      </c>
      <c r="G69" s="154"/>
      <c r="H69" s="153"/>
      <c r="I69" s="153">
        <v>1</v>
      </c>
    </row>
    <row r="70" spans="1:9" ht="15">
      <c r="A70" s="70" t="s">
        <v>778</v>
      </c>
      <c r="B70" s="180">
        <v>12</v>
      </c>
      <c r="C70" s="180">
        <v>5</v>
      </c>
      <c r="D70" s="193"/>
      <c r="E70" s="180"/>
      <c r="F70" s="180"/>
      <c r="G70" s="180"/>
      <c r="H70" s="90"/>
      <c r="I70" s="90">
        <v>17</v>
      </c>
    </row>
    <row r="71" spans="1:9" ht="15">
      <c r="A71" s="155" t="s">
        <v>779</v>
      </c>
      <c r="B71" s="194"/>
      <c r="C71" s="194"/>
      <c r="D71" s="194"/>
      <c r="E71" s="154">
        <v>3</v>
      </c>
      <c r="F71" s="154">
        <v>5</v>
      </c>
      <c r="G71" s="154"/>
      <c r="H71" s="153"/>
      <c r="I71" s="153">
        <v>8</v>
      </c>
    </row>
    <row r="72" spans="1:9" ht="15">
      <c r="A72" s="70" t="s">
        <v>780</v>
      </c>
      <c r="B72" s="180">
        <v>4</v>
      </c>
      <c r="C72" s="180">
        <v>1</v>
      </c>
      <c r="D72" s="193"/>
      <c r="E72" s="180"/>
      <c r="F72" s="180"/>
      <c r="G72" s="180"/>
      <c r="H72" s="90"/>
      <c r="I72" s="90">
        <v>5</v>
      </c>
    </row>
    <row r="73" spans="1:9" ht="15">
      <c r="A73" s="155" t="s">
        <v>781</v>
      </c>
      <c r="B73" s="154">
        <v>2</v>
      </c>
      <c r="C73" s="154">
        <v>3</v>
      </c>
      <c r="D73" s="154">
        <v>1</v>
      </c>
      <c r="E73" s="154">
        <v>3</v>
      </c>
      <c r="F73" s="154">
        <v>4</v>
      </c>
      <c r="G73" s="154">
        <v>1</v>
      </c>
      <c r="H73" s="153"/>
      <c r="I73" s="153">
        <v>14</v>
      </c>
    </row>
    <row r="74" spans="1:9" ht="15">
      <c r="A74" s="70" t="s">
        <v>782</v>
      </c>
      <c r="B74" s="180">
        <v>3</v>
      </c>
      <c r="C74" s="193"/>
      <c r="D74" s="193"/>
      <c r="E74" s="180">
        <v>3</v>
      </c>
      <c r="F74" s="180"/>
      <c r="G74" s="180"/>
      <c r="H74" s="90"/>
      <c r="I74" s="90">
        <v>6</v>
      </c>
    </row>
    <row r="75" spans="1:9" ht="15">
      <c r="A75" s="155" t="s">
        <v>783</v>
      </c>
      <c r="B75" s="154">
        <v>1</v>
      </c>
      <c r="C75" s="194"/>
      <c r="D75" s="194"/>
      <c r="E75" s="154">
        <v>2</v>
      </c>
      <c r="F75" s="154"/>
      <c r="G75" s="154"/>
      <c r="H75" s="153"/>
      <c r="I75" s="153">
        <v>3</v>
      </c>
    </row>
    <row r="76" spans="1:9" ht="15">
      <c r="A76" s="70" t="s">
        <v>784</v>
      </c>
      <c r="B76" s="180">
        <v>2</v>
      </c>
      <c r="C76" s="193"/>
      <c r="D76" s="193"/>
      <c r="E76" s="180">
        <v>2</v>
      </c>
      <c r="F76" s="180">
        <v>1</v>
      </c>
      <c r="G76" s="180"/>
      <c r="H76" s="90"/>
      <c r="I76" s="90">
        <v>5</v>
      </c>
    </row>
    <row r="77" spans="1:9" ht="15">
      <c r="A77" s="155" t="s">
        <v>785</v>
      </c>
      <c r="B77" s="154">
        <v>1</v>
      </c>
      <c r="C77" s="154">
        <v>1</v>
      </c>
      <c r="D77" s="194"/>
      <c r="E77" s="154">
        <v>2</v>
      </c>
      <c r="F77" s="154">
        <v>1</v>
      </c>
      <c r="G77" s="154"/>
      <c r="H77" s="153"/>
      <c r="I77" s="153">
        <v>5</v>
      </c>
    </row>
    <row r="78" spans="1:9" ht="15">
      <c r="A78" s="70" t="s">
        <v>786</v>
      </c>
      <c r="B78" s="193"/>
      <c r="C78" s="193"/>
      <c r="D78" s="193"/>
      <c r="E78" s="180">
        <v>2</v>
      </c>
      <c r="F78" s="180"/>
      <c r="G78" s="180"/>
      <c r="H78" s="90"/>
      <c r="I78" s="90">
        <v>2</v>
      </c>
    </row>
    <row r="79" spans="1:9" ht="15">
      <c r="A79" s="155" t="s">
        <v>333</v>
      </c>
      <c r="B79" s="194"/>
      <c r="C79" s="194"/>
      <c r="D79" s="194"/>
      <c r="E79" s="154">
        <v>1</v>
      </c>
      <c r="F79" s="154">
        <v>2</v>
      </c>
      <c r="G79" s="154">
        <v>1</v>
      </c>
      <c r="H79" s="153"/>
      <c r="I79" s="153">
        <v>4</v>
      </c>
    </row>
    <row r="80" spans="1:9" ht="15">
      <c r="A80" s="70" t="s">
        <v>335</v>
      </c>
      <c r="B80" s="180">
        <v>2</v>
      </c>
      <c r="C80" s="180">
        <v>2</v>
      </c>
      <c r="D80" s="193"/>
      <c r="E80" s="180"/>
      <c r="F80" s="180">
        <v>3</v>
      </c>
      <c r="G80" s="180"/>
      <c r="H80" s="90"/>
      <c r="I80" s="90">
        <v>7</v>
      </c>
    </row>
    <row r="81" spans="1:9" ht="15">
      <c r="A81" s="155" t="s">
        <v>787</v>
      </c>
      <c r="B81" s="154">
        <v>1</v>
      </c>
      <c r="C81" s="154">
        <v>1</v>
      </c>
      <c r="D81" s="194"/>
      <c r="E81" s="154"/>
      <c r="F81" s="154"/>
      <c r="G81" s="154"/>
      <c r="H81" s="153"/>
      <c r="I81" s="153">
        <v>2</v>
      </c>
    </row>
    <row r="82" spans="1:9" ht="15">
      <c r="A82" s="70" t="s">
        <v>788</v>
      </c>
      <c r="B82" s="180">
        <v>1</v>
      </c>
      <c r="C82" s="193"/>
      <c r="D82" s="193"/>
      <c r="E82" s="180">
        <v>4</v>
      </c>
      <c r="F82" s="180">
        <v>2</v>
      </c>
      <c r="G82" s="180">
        <v>1</v>
      </c>
      <c r="H82" s="90"/>
      <c r="I82" s="90">
        <v>8</v>
      </c>
    </row>
    <row r="83" spans="1:9" ht="15">
      <c r="A83" s="155" t="s">
        <v>789</v>
      </c>
      <c r="B83" s="194"/>
      <c r="C83" s="154">
        <v>1</v>
      </c>
      <c r="D83" s="194"/>
      <c r="E83" s="154"/>
      <c r="F83" s="154"/>
      <c r="G83" s="154"/>
      <c r="H83" s="153"/>
      <c r="I83" s="153">
        <v>1</v>
      </c>
    </row>
    <row r="84" spans="1:9" ht="15">
      <c r="A84" s="70" t="s">
        <v>790</v>
      </c>
      <c r="B84" s="180">
        <v>5</v>
      </c>
      <c r="C84" s="180">
        <v>2</v>
      </c>
      <c r="D84" s="193"/>
      <c r="E84" s="180">
        <v>5</v>
      </c>
      <c r="F84" s="180">
        <v>2</v>
      </c>
      <c r="G84" s="180"/>
      <c r="H84" s="90"/>
      <c r="I84" s="90">
        <v>14</v>
      </c>
    </row>
    <row r="85" spans="1:9" ht="15">
      <c r="A85" s="155" t="s">
        <v>791</v>
      </c>
      <c r="B85" s="194"/>
      <c r="C85" s="154">
        <v>2</v>
      </c>
      <c r="D85" s="154">
        <v>2</v>
      </c>
      <c r="E85" s="154">
        <v>1</v>
      </c>
      <c r="F85" s="154">
        <v>5</v>
      </c>
      <c r="G85" s="154">
        <v>4</v>
      </c>
      <c r="H85" s="153"/>
      <c r="I85" s="153">
        <v>14</v>
      </c>
    </row>
    <row r="86" spans="1:9" ht="15">
      <c r="A86" s="70" t="s">
        <v>792</v>
      </c>
      <c r="B86" s="193"/>
      <c r="C86" s="193"/>
      <c r="D86" s="180">
        <v>1</v>
      </c>
      <c r="E86" s="180"/>
      <c r="F86" s="180"/>
      <c r="G86" s="180">
        <v>1</v>
      </c>
      <c r="H86" s="90"/>
      <c r="I86" s="90">
        <v>2</v>
      </c>
    </row>
    <row r="87" spans="1:9" ht="15">
      <c r="A87" s="155" t="s">
        <v>793</v>
      </c>
      <c r="B87" s="154">
        <v>2</v>
      </c>
      <c r="C87" s="154">
        <v>2</v>
      </c>
      <c r="D87" s="194"/>
      <c r="E87" s="154">
        <v>3</v>
      </c>
      <c r="F87" s="154">
        <v>2</v>
      </c>
      <c r="G87" s="154"/>
      <c r="H87" s="153"/>
      <c r="I87" s="153">
        <v>9</v>
      </c>
    </row>
    <row r="88" spans="1:9" ht="15">
      <c r="A88" s="70" t="s">
        <v>794</v>
      </c>
      <c r="B88" s="180">
        <v>1</v>
      </c>
      <c r="C88" s="180">
        <v>1</v>
      </c>
      <c r="D88" s="193"/>
      <c r="E88" s="180"/>
      <c r="F88" s="180"/>
      <c r="G88" s="180"/>
      <c r="H88" s="90"/>
      <c r="I88" s="90">
        <v>2</v>
      </c>
    </row>
    <row r="89" spans="1:9" ht="15">
      <c r="A89" s="155" t="s">
        <v>795</v>
      </c>
      <c r="B89" s="194"/>
      <c r="C89" s="154">
        <v>1</v>
      </c>
      <c r="D89" s="154">
        <v>1</v>
      </c>
      <c r="E89" s="154"/>
      <c r="F89" s="154">
        <v>1</v>
      </c>
      <c r="G89" s="154"/>
      <c r="H89" s="153"/>
      <c r="I89" s="153">
        <v>3</v>
      </c>
    </row>
    <row r="90" spans="1:9" ht="15">
      <c r="A90" s="70" t="s">
        <v>796</v>
      </c>
      <c r="B90" s="193"/>
      <c r="C90" s="193"/>
      <c r="D90" s="193"/>
      <c r="E90" s="180">
        <v>4</v>
      </c>
      <c r="F90" s="180"/>
      <c r="G90" s="180">
        <v>1</v>
      </c>
      <c r="H90" s="90"/>
      <c r="I90" s="90">
        <v>5</v>
      </c>
    </row>
    <row r="91" spans="1:9" ht="15">
      <c r="A91" s="155" t="s">
        <v>797</v>
      </c>
      <c r="B91" s="154">
        <v>2</v>
      </c>
      <c r="C91" s="154">
        <v>11</v>
      </c>
      <c r="D91" s="154">
        <v>1</v>
      </c>
      <c r="E91" s="154"/>
      <c r="F91" s="154"/>
      <c r="G91" s="154"/>
      <c r="H91" s="153"/>
      <c r="I91" s="153">
        <v>14</v>
      </c>
    </row>
    <row r="92" spans="1:9" ht="15">
      <c r="A92" s="70" t="s">
        <v>343</v>
      </c>
      <c r="B92" s="180">
        <v>13</v>
      </c>
      <c r="C92" s="180">
        <v>20</v>
      </c>
      <c r="D92" s="180">
        <v>6</v>
      </c>
      <c r="E92" s="180">
        <v>10</v>
      </c>
      <c r="F92" s="180">
        <v>45</v>
      </c>
      <c r="G92" s="180">
        <v>13</v>
      </c>
      <c r="H92" s="90"/>
      <c r="I92" s="90">
        <v>107</v>
      </c>
    </row>
    <row r="93" spans="1:9" ht="15">
      <c r="A93" s="155" t="s">
        <v>798</v>
      </c>
      <c r="B93" s="154">
        <v>11</v>
      </c>
      <c r="C93" s="154">
        <v>13</v>
      </c>
      <c r="D93" s="154">
        <v>10</v>
      </c>
      <c r="E93" s="154">
        <v>10</v>
      </c>
      <c r="F93" s="154">
        <v>15</v>
      </c>
      <c r="G93" s="154">
        <v>12</v>
      </c>
      <c r="H93" s="153"/>
      <c r="I93" s="153">
        <v>71</v>
      </c>
    </row>
    <row r="94" spans="1:9" ht="15">
      <c r="A94" s="70" t="s">
        <v>799</v>
      </c>
      <c r="B94" s="180">
        <v>1</v>
      </c>
      <c r="C94" s="180">
        <v>3</v>
      </c>
      <c r="D94" s="180">
        <v>1</v>
      </c>
      <c r="E94" s="180">
        <v>3</v>
      </c>
      <c r="F94" s="180">
        <v>4</v>
      </c>
      <c r="G94" s="180">
        <v>1</v>
      </c>
      <c r="H94" s="90"/>
      <c r="I94" s="90">
        <v>13</v>
      </c>
    </row>
    <row r="95" spans="1:9" ht="15">
      <c r="A95" s="155" t="s">
        <v>800</v>
      </c>
      <c r="B95" s="154">
        <v>5</v>
      </c>
      <c r="C95" s="154">
        <v>6</v>
      </c>
      <c r="D95" s="194"/>
      <c r="E95" s="154"/>
      <c r="F95" s="154">
        <v>5</v>
      </c>
      <c r="G95" s="154"/>
      <c r="H95" s="153"/>
      <c r="I95" s="153">
        <v>16</v>
      </c>
    </row>
    <row r="96" spans="1:9" ht="15">
      <c r="A96" s="70" t="s">
        <v>801</v>
      </c>
      <c r="B96" s="193"/>
      <c r="C96" s="193"/>
      <c r="D96" s="193"/>
      <c r="E96" s="180"/>
      <c r="F96" s="180">
        <v>5</v>
      </c>
      <c r="G96" s="180"/>
      <c r="H96" s="90"/>
      <c r="I96" s="90">
        <v>5</v>
      </c>
    </row>
    <row r="97" spans="1:9" ht="15">
      <c r="A97" s="155" t="s">
        <v>347</v>
      </c>
      <c r="B97" s="194"/>
      <c r="C97" s="154">
        <v>1</v>
      </c>
      <c r="D97" s="194"/>
      <c r="E97" s="154"/>
      <c r="F97" s="154">
        <v>2</v>
      </c>
      <c r="G97" s="154"/>
      <c r="H97" s="153"/>
      <c r="I97" s="153">
        <v>3</v>
      </c>
    </row>
    <row r="98" spans="1:9" ht="15">
      <c r="A98" s="70" t="s">
        <v>802</v>
      </c>
      <c r="B98" s="193"/>
      <c r="C98" s="180">
        <v>1</v>
      </c>
      <c r="D98" s="180">
        <v>1</v>
      </c>
      <c r="E98" s="180">
        <v>3</v>
      </c>
      <c r="F98" s="180">
        <v>5</v>
      </c>
      <c r="G98" s="180">
        <v>1</v>
      </c>
      <c r="H98" s="90"/>
      <c r="I98" s="90">
        <v>11</v>
      </c>
    </row>
    <row r="99" spans="1:9" ht="15">
      <c r="A99" s="155" t="s">
        <v>803</v>
      </c>
      <c r="B99" s="194"/>
      <c r="C99" s="194"/>
      <c r="D99" s="194"/>
      <c r="E99" s="154"/>
      <c r="F99" s="154">
        <v>1</v>
      </c>
      <c r="G99" s="154"/>
      <c r="H99" s="153"/>
      <c r="I99" s="153">
        <v>1</v>
      </c>
    </row>
    <row r="100" spans="1:9" ht="15">
      <c r="A100" s="70" t="s">
        <v>804</v>
      </c>
      <c r="B100" s="180">
        <v>1</v>
      </c>
      <c r="C100" s="180">
        <v>2</v>
      </c>
      <c r="D100" s="193"/>
      <c r="E100" s="180">
        <v>2</v>
      </c>
      <c r="F100" s="180">
        <v>2</v>
      </c>
      <c r="G100" s="180"/>
      <c r="H100" s="90"/>
      <c r="I100" s="90">
        <v>7</v>
      </c>
    </row>
    <row r="101" spans="1:9" ht="15">
      <c r="A101" s="155" t="s">
        <v>805</v>
      </c>
      <c r="B101" s="194"/>
      <c r="C101" s="194"/>
      <c r="D101" s="194"/>
      <c r="E101" s="154"/>
      <c r="F101" s="154">
        <v>2</v>
      </c>
      <c r="G101" s="154"/>
      <c r="H101" s="153"/>
      <c r="I101" s="153">
        <v>2</v>
      </c>
    </row>
    <row r="102" spans="1:9" ht="15">
      <c r="A102" s="70" t="s">
        <v>350</v>
      </c>
      <c r="B102" s="180">
        <v>1</v>
      </c>
      <c r="C102" s="180">
        <v>1</v>
      </c>
      <c r="D102" s="193"/>
      <c r="E102" s="180">
        <v>1</v>
      </c>
      <c r="F102" s="180">
        <v>1</v>
      </c>
      <c r="G102" s="180"/>
      <c r="H102" s="90"/>
      <c r="I102" s="90">
        <v>4</v>
      </c>
    </row>
    <row r="103" spans="1:9" ht="15">
      <c r="A103" s="155" t="s">
        <v>806</v>
      </c>
      <c r="B103" s="194"/>
      <c r="C103" s="194"/>
      <c r="D103" s="194"/>
      <c r="E103" s="154">
        <v>2</v>
      </c>
      <c r="F103" s="154"/>
      <c r="G103" s="154"/>
      <c r="H103" s="153"/>
      <c r="I103" s="153">
        <v>2</v>
      </c>
    </row>
    <row r="104" spans="1:9" ht="15">
      <c r="A104" s="70" t="s">
        <v>807</v>
      </c>
      <c r="B104" s="193"/>
      <c r="C104" s="193"/>
      <c r="D104" s="193"/>
      <c r="E104" s="180">
        <v>1</v>
      </c>
      <c r="F104" s="180"/>
      <c r="G104" s="180"/>
      <c r="H104" s="90"/>
      <c r="I104" s="90">
        <v>1</v>
      </c>
    </row>
    <row r="105" spans="1:9" ht="15">
      <c r="A105" s="155" t="s">
        <v>808</v>
      </c>
      <c r="B105" s="154">
        <v>1</v>
      </c>
      <c r="C105" s="154">
        <v>1</v>
      </c>
      <c r="D105" s="194"/>
      <c r="E105" s="154">
        <v>1</v>
      </c>
      <c r="F105" s="154">
        <v>1</v>
      </c>
      <c r="G105" s="154"/>
      <c r="H105" s="153"/>
      <c r="I105" s="153">
        <v>4</v>
      </c>
    </row>
    <row r="106" spans="1:9" ht="15">
      <c r="A106" s="70" t="s">
        <v>809</v>
      </c>
      <c r="B106" s="193"/>
      <c r="C106" s="193"/>
      <c r="D106" s="193"/>
      <c r="E106" s="180">
        <v>2</v>
      </c>
      <c r="F106" s="180">
        <v>3</v>
      </c>
      <c r="G106" s="180">
        <v>1</v>
      </c>
      <c r="H106" s="90"/>
      <c r="I106" s="90">
        <v>6</v>
      </c>
    </row>
    <row r="107" spans="1:9" ht="15">
      <c r="A107" s="155" t="s">
        <v>810</v>
      </c>
      <c r="B107" s="194"/>
      <c r="C107" s="194"/>
      <c r="D107" s="194"/>
      <c r="E107" s="154"/>
      <c r="F107" s="154">
        <v>1</v>
      </c>
      <c r="G107" s="154"/>
      <c r="H107" s="153"/>
      <c r="I107" s="153">
        <v>1</v>
      </c>
    </row>
    <row r="108" spans="1:9" ht="15">
      <c r="A108" s="70" t="s">
        <v>811</v>
      </c>
      <c r="B108" s="180">
        <v>3</v>
      </c>
      <c r="C108" s="180">
        <v>9</v>
      </c>
      <c r="D108" s="180">
        <v>2</v>
      </c>
      <c r="E108" s="180">
        <v>3</v>
      </c>
      <c r="F108" s="180">
        <v>8</v>
      </c>
      <c r="G108" s="180">
        <v>2</v>
      </c>
      <c r="H108" s="90"/>
      <c r="I108" s="90">
        <v>27</v>
      </c>
    </row>
    <row r="109" spans="1:9" ht="15">
      <c r="A109" s="155" t="s">
        <v>812</v>
      </c>
      <c r="B109" s="154">
        <v>1</v>
      </c>
      <c r="C109" s="154">
        <v>1</v>
      </c>
      <c r="D109" s="154">
        <v>2</v>
      </c>
      <c r="E109" s="154">
        <v>1</v>
      </c>
      <c r="F109" s="154">
        <v>1</v>
      </c>
      <c r="G109" s="154">
        <v>2</v>
      </c>
      <c r="H109" s="153"/>
      <c r="I109" s="153">
        <v>8</v>
      </c>
    </row>
    <row r="110" spans="1:9" ht="15">
      <c r="A110" s="70" t="s">
        <v>813</v>
      </c>
      <c r="B110" s="180">
        <v>3</v>
      </c>
      <c r="C110" s="180">
        <v>4</v>
      </c>
      <c r="D110" s="180">
        <v>2</v>
      </c>
      <c r="E110" s="180">
        <v>4</v>
      </c>
      <c r="F110" s="180">
        <v>5</v>
      </c>
      <c r="G110" s="180">
        <v>2</v>
      </c>
      <c r="H110" s="90"/>
      <c r="I110" s="90">
        <v>20</v>
      </c>
    </row>
    <row r="111" spans="1:9" ht="15">
      <c r="A111" s="155" t="s">
        <v>814</v>
      </c>
      <c r="B111" s="154">
        <v>4</v>
      </c>
      <c r="C111" s="154">
        <v>4</v>
      </c>
      <c r="D111" s="154">
        <v>2</v>
      </c>
      <c r="E111" s="154">
        <v>11</v>
      </c>
      <c r="F111" s="154">
        <v>7</v>
      </c>
      <c r="G111" s="154">
        <v>4</v>
      </c>
      <c r="H111" s="153"/>
      <c r="I111" s="153">
        <v>32</v>
      </c>
    </row>
    <row r="112" spans="1:9" ht="15">
      <c r="A112" s="70" t="s">
        <v>815</v>
      </c>
      <c r="B112" s="193"/>
      <c r="C112" s="193"/>
      <c r="D112" s="193"/>
      <c r="E112" s="180">
        <v>1</v>
      </c>
      <c r="F112" s="180">
        <v>3</v>
      </c>
      <c r="G112" s="180"/>
      <c r="H112" s="90"/>
      <c r="I112" s="90">
        <v>4</v>
      </c>
    </row>
    <row r="113" spans="1:9" ht="15">
      <c r="A113" s="155" t="s">
        <v>816</v>
      </c>
      <c r="B113" s="194"/>
      <c r="C113" s="194"/>
      <c r="D113" s="194"/>
      <c r="E113" s="154"/>
      <c r="F113" s="154">
        <v>1</v>
      </c>
      <c r="G113" s="154"/>
      <c r="H113" s="153"/>
      <c r="I113" s="153">
        <v>1</v>
      </c>
    </row>
    <row r="114" spans="1:9" ht="15">
      <c r="A114" s="70" t="s">
        <v>817</v>
      </c>
      <c r="B114" s="180">
        <v>4</v>
      </c>
      <c r="C114" s="180">
        <v>3</v>
      </c>
      <c r="D114" s="180">
        <v>3</v>
      </c>
      <c r="E114" s="180">
        <v>4</v>
      </c>
      <c r="F114" s="180">
        <v>5</v>
      </c>
      <c r="G114" s="180">
        <v>3</v>
      </c>
      <c r="H114" s="90">
        <v>2</v>
      </c>
      <c r="I114" s="90">
        <v>22</v>
      </c>
    </row>
    <row r="115" spans="1:9" ht="15.75" thickBot="1">
      <c r="A115" s="190" t="s">
        <v>818</v>
      </c>
      <c r="B115" s="195"/>
      <c r="C115" s="191">
        <v>1</v>
      </c>
      <c r="D115" s="195"/>
      <c r="E115" s="191"/>
      <c r="F115" s="191"/>
      <c r="G115" s="191"/>
      <c r="H115" s="192"/>
      <c r="I115" s="192">
        <v>1</v>
      </c>
    </row>
    <row r="116" spans="1:9" s="276" customFormat="1" ht="15">
      <c r="A116" s="439" t="s">
        <v>1029</v>
      </c>
      <c r="B116" s="444"/>
      <c r="C116" s="342"/>
      <c r="D116" s="444"/>
      <c r="E116" s="342"/>
      <c r="F116" s="342"/>
      <c r="G116" s="342"/>
      <c r="H116" s="343"/>
      <c r="I116" s="343"/>
    </row>
    <row r="117" ht="15">
      <c r="A117" s="144" t="s">
        <v>819</v>
      </c>
    </row>
    <row r="118" ht="15">
      <c r="A118" s="183" t="s">
        <v>820</v>
      </c>
    </row>
    <row r="120" spans="1:2" ht="15">
      <c r="A120" s="469" t="s">
        <v>1034</v>
      </c>
      <c r="B120" s="469"/>
    </row>
  </sheetData>
  <sheetProtection/>
  <mergeCells count="2">
    <mergeCell ref="A120:B120"/>
    <mergeCell ref="A1:G1"/>
  </mergeCells>
  <hyperlinks>
    <hyperlink ref="A118" r:id="rId1" display="https://www.colorado.gov/pacific/enforcement/med-licensed-facilities. Retrieved 12/4/2015"/>
    <hyperlink ref="A120:B120" location="Contents!A1" display="Back to contents"/>
  </hyperlink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F37"/>
  <sheetViews>
    <sheetView zoomScalePageLayoutView="0" workbookViewId="0" topLeftCell="A1">
      <selection activeCell="O30" sqref="O30"/>
    </sheetView>
  </sheetViews>
  <sheetFormatPr defaultColWidth="9.140625" defaultRowHeight="15"/>
  <sheetData>
    <row r="1" spans="1:6" ht="30" customHeight="1" thickBot="1">
      <c r="A1" s="486" t="s">
        <v>821</v>
      </c>
      <c r="B1" s="486"/>
      <c r="C1" s="486"/>
      <c r="D1" s="486"/>
      <c r="E1" s="486"/>
      <c r="F1" s="486"/>
    </row>
    <row r="2" spans="1:6" ht="24.75" thickBot="1">
      <c r="A2" s="196" t="s">
        <v>289</v>
      </c>
      <c r="B2" s="196" t="s">
        <v>822</v>
      </c>
      <c r="C2" s="197" t="s">
        <v>823</v>
      </c>
      <c r="D2" s="196" t="s">
        <v>289</v>
      </c>
      <c r="E2" s="196" t="s">
        <v>822</v>
      </c>
      <c r="F2" s="196" t="s">
        <v>823</v>
      </c>
    </row>
    <row r="3" spans="1:6" ht="15">
      <c r="A3" s="128" t="s">
        <v>292</v>
      </c>
      <c r="B3" s="117">
        <v>7792</v>
      </c>
      <c r="C3" s="198">
        <v>0.071</v>
      </c>
      <c r="D3" s="128" t="s">
        <v>324</v>
      </c>
      <c r="E3" s="90">
        <v>54</v>
      </c>
      <c r="F3" s="109" t="s">
        <v>256</v>
      </c>
    </row>
    <row r="4" spans="1:6" ht="15">
      <c r="A4" s="128" t="s">
        <v>293</v>
      </c>
      <c r="B4" s="90">
        <v>255</v>
      </c>
      <c r="C4" s="199" t="s">
        <v>256</v>
      </c>
      <c r="D4" s="128" t="s">
        <v>326</v>
      </c>
      <c r="E4" s="117">
        <v>1680</v>
      </c>
      <c r="F4" s="138">
        <v>0.015</v>
      </c>
    </row>
    <row r="5" spans="1:6" ht="15">
      <c r="A5" s="128" t="s">
        <v>294</v>
      </c>
      <c r="B5" s="117">
        <v>10630</v>
      </c>
      <c r="C5" s="198">
        <v>0.097</v>
      </c>
      <c r="D5" s="128" t="s">
        <v>325</v>
      </c>
      <c r="E5" s="90">
        <v>177</v>
      </c>
      <c r="F5" s="109" t="s">
        <v>256</v>
      </c>
    </row>
    <row r="6" spans="1:6" ht="15">
      <c r="A6" s="128" t="s">
        <v>295</v>
      </c>
      <c r="B6" s="90">
        <v>584</v>
      </c>
      <c r="C6" s="199" t="s">
        <v>256</v>
      </c>
      <c r="D6" s="128" t="s">
        <v>327</v>
      </c>
      <c r="E6" s="117">
        <v>5349</v>
      </c>
      <c r="F6" s="138">
        <v>0.049</v>
      </c>
    </row>
    <row r="7" spans="1:6" ht="24">
      <c r="A7" s="128" t="s">
        <v>296</v>
      </c>
      <c r="B7" s="90">
        <v>30</v>
      </c>
      <c r="C7" s="199" t="s">
        <v>256</v>
      </c>
      <c r="D7" s="128" t="s">
        <v>328</v>
      </c>
      <c r="E7" s="90">
        <v>338</v>
      </c>
      <c r="F7" s="109" t="s">
        <v>256</v>
      </c>
    </row>
    <row r="8" spans="1:6" ht="15">
      <c r="A8" s="128" t="s">
        <v>297</v>
      </c>
      <c r="B8" s="90">
        <v>70</v>
      </c>
      <c r="C8" s="199" t="s">
        <v>256</v>
      </c>
      <c r="D8" s="128" t="s">
        <v>329</v>
      </c>
      <c r="E8" s="90">
        <v>53</v>
      </c>
      <c r="F8" s="109" t="s">
        <v>256</v>
      </c>
    </row>
    <row r="9" spans="1:6" ht="15">
      <c r="A9" s="128" t="s">
        <v>298</v>
      </c>
      <c r="B9" s="117">
        <v>8092</v>
      </c>
      <c r="C9" s="198">
        <v>0.074</v>
      </c>
      <c r="D9" s="128" t="s">
        <v>330</v>
      </c>
      <c r="E9" s="90">
        <v>219</v>
      </c>
      <c r="F9" s="109" t="s">
        <v>256</v>
      </c>
    </row>
    <row r="10" spans="1:6" ht="24">
      <c r="A10" s="128" t="s">
        <v>299</v>
      </c>
      <c r="B10" s="117">
        <v>1093</v>
      </c>
      <c r="C10" s="199" t="s">
        <v>256</v>
      </c>
      <c r="D10" s="128" t="s">
        <v>331</v>
      </c>
      <c r="E10" s="117">
        <v>1851</v>
      </c>
      <c r="F10" s="138">
        <v>0.017</v>
      </c>
    </row>
    <row r="11" spans="1:6" ht="15">
      <c r="A11" s="128" t="s">
        <v>300</v>
      </c>
      <c r="B11" s="90">
        <v>389</v>
      </c>
      <c r="C11" s="199" t="s">
        <v>256</v>
      </c>
      <c r="D11" s="128" t="s">
        <v>557</v>
      </c>
      <c r="E11" s="90">
        <v>20</v>
      </c>
      <c r="F11" s="109" t="s">
        <v>256</v>
      </c>
    </row>
    <row r="12" spans="1:6" ht="15">
      <c r="A12" s="128" t="s">
        <v>301</v>
      </c>
      <c r="B12" s="90">
        <v>22</v>
      </c>
      <c r="C12" s="199" t="s">
        <v>256</v>
      </c>
      <c r="D12" s="128" t="s">
        <v>333</v>
      </c>
      <c r="E12" s="90">
        <v>210</v>
      </c>
      <c r="F12" s="109" t="s">
        <v>256</v>
      </c>
    </row>
    <row r="13" spans="1:6" ht="24">
      <c r="A13" s="128" t="s">
        <v>302</v>
      </c>
      <c r="B13" s="90">
        <v>340</v>
      </c>
      <c r="C13" s="199" t="s">
        <v>256</v>
      </c>
      <c r="D13" s="128" t="s">
        <v>334</v>
      </c>
      <c r="E13" s="90">
        <v>691</v>
      </c>
      <c r="F13" s="109" t="s">
        <v>256</v>
      </c>
    </row>
    <row r="14" spans="1:6" ht="15">
      <c r="A14" s="128" t="s">
        <v>303</v>
      </c>
      <c r="B14" s="90">
        <v>77</v>
      </c>
      <c r="C14" s="199" t="s">
        <v>256</v>
      </c>
      <c r="D14" s="128" t="s">
        <v>335</v>
      </c>
      <c r="E14" s="90">
        <v>641</v>
      </c>
      <c r="F14" s="109" t="s">
        <v>256</v>
      </c>
    </row>
    <row r="15" spans="1:6" ht="15">
      <c r="A15" s="128" t="s">
        <v>304</v>
      </c>
      <c r="B15" s="90">
        <v>173</v>
      </c>
      <c r="C15" s="199" t="s">
        <v>256</v>
      </c>
      <c r="D15" s="128" t="s">
        <v>336</v>
      </c>
      <c r="E15" s="90">
        <v>219</v>
      </c>
      <c r="F15" s="109" t="s">
        <v>256</v>
      </c>
    </row>
    <row r="16" spans="1:6" ht="15">
      <c r="A16" s="128" t="s">
        <v>554</v>
      </c>
      <c r="B16" s="90">
        <v>88</v>
      </c>
      <c r="C16" s="199" t="s">
        <v>256</v>
      </c>
      <c r="D16" s="128" t="s">
        <v>337</v>
      </c>
      <c r="E16" s="90">
        <v>257</v>
      </c>
      <c r="F16" s="109" t="s">
        <v>256</v>
      </c>
    </row>
    <row r="17" spans="1:6" ht="15">
      <c r="A17" s="128" t="s">
        <v>306</v>
      </c>
      <c r="B17" s="90">
        <v>111</v>
      </c>
      <c r="C17" s="199" t="s">
        <v>256</v>
      </c>
      <c r="D17" s="128" t="s">
        <v>338</v>
      </c>
      <c r="E17" s="90">
        <v>153</v>
      </c>
      <c r="F17" s="109" t="s">
        <v>256</v>
      </c>
    </row>
    <row r="18" spans="1:6" ht="15">
      <c r="A18" s="128" t="s">
        <v>307</v>
      </c>
      <c r="B18" s="90">
        <v>527</v>
      </c>
      <c r="C18" s="199" t="s">
        <v>256</v>
      </c>
      <c r="D18" s="128" t="s">
        <v>339</v>
      </c>
      <c r="E18" s="90">
        <v>713</v>
      </c>
      <c r="F18" s="109" t="s">
        <v>256</v>
      </c>
    </row>
    <row r="19" spans="1:6" ht="15">
      <c r="A19" s="128" t="s">
        <v>308</v>
      </c>
      <c r="B19" s="117">
        <v>16604</v>
      </c>
      <c r="C19" s="198">
        <v>0.151</v>
      </c>
      <c r="D19" s="128" t="s">
        <v>340</v>
      </c>
      <c r="E19" s="90">
        <v>42</v>
      </c>
      <c r="F19" s="109" t="s">
        <v>256</v>
      </c>
    </row>
    <row r="20" spans="1:6" ht="15">
      <c r="A20" s="128" t="s">
        <v>309</v>
      </c>
      <c r="B20" s="90">
        <v>50</v>
      </c>
      <c r="C20" s="199" t="s">
        <v>256</v>
      </c>
      <c r="D20" s="128" t="s">
        <v>341</v>
      </c>
      <c r="E20" s="90">
        <v>443</v>
      </c>
      <c r="F20" s="109" t="s">
        <v>256</v>
      </c>
    </row>
    <row r="21" spans="1:6" ht="15">
      <c r="A21" s="128" t="s">
        <v>310</v>
      </c>
      <c r="B21" s="117">
        <v>3390</v>
      </c>
      <c r="C21" s="198">
        <v>0.031</v>
      </c>
      <c r="D21" s="128" t="s">
        <v>342</v>
      </c>
      <c r="E21" s="90">
        <v>120</v>
      </c>
      <c r="F21" s="109" t="s">
        <v>256</v>
      </c>
    </row>
    <row r="22" spans="1:6" ht="15">
      <c r="A22" s="128" t="s">
        <v>311</v>
      </c>
      <c r="B22" s="117">
        <v>1227</v>
      </c>
      <c r="C22" s="198">
        <v>0.011</v>
      </c>
      <c r="D22" s="128" t="s">
        <v>343</v>
      </c>
      <c r="E22" s="117">
        <v>3672</v>
      </c>
      <c r="F22" s="138">
        <v>0.033</v>
      </c>
    </row>
    <row r="23" spans="1:6" ht="24">
      <c r="A23" s="128" t="s">
        <v>313</v>
      </c>
      <c r="B23" s="117">
        <v>18944</v>
      </c>
      <c r="C23" s="198">
        <v>0.172</v>
      </c>
      <c r="D23" s="128" t="s">
        <v>344</v>
      </c>
      <c r="E23" s="90">
        <v>60</v>
      </c>
      <c r="F23" s="109" t="s">
        <v>256</v>
      </c>
    </row>
    <row r="24" spans="1:6" ht="24">
      <c r="A24" s="128" t="s">
        <v>312</v>
      </c>
      <c r="B24" s="90">
        <v>290</v>
      </c>
      <c r="C24" s="199" t="s">
        <v>256</v>
      </c>
      <c r="D24" s="128" t="s">
        <v>345</v>
      </c>
      <c r="E24" s="90">
        <v>177</v>
      </c>
      <c r="F24" s="109" t="s">
        <v>256</v>
      </c>
    </row>
    <row r="25" spans="1:6" ht="15">
      <c r="A25" s="128" t="s">
        <v>314</v>
      </c>
      <c r="B25" s="117">
        <v>1159</v>
      </c>
      <c r="C25" s="198">
        <v>0.011</v>
      </c>
      <c r="D25" s="128" t="s">
        <v>346</v>
      </c>
      <c r="E25" s="90">
        <v>868</v>
      </c>
      <c r="F25" s="109" t="s">
        <v>256</v>
      </c>
    </row>
    <row r="26" spans="1:6" ht="15">
      <c r="A26" s="128" t="s">
        <v>315</v>
      </c>
      <c r="B26" s="117">
        <v>1104</v>
      </c>
      <c r="C26" s="198">
        <v>0.01</v>
      </c>
      <c r="D26" s="128" t="s">
        <v>347</v>
      </c>
      <c r="E26" s="90">
        <v>174</v>
      </c>
      <c r="F26" s="109" t="s">
        <v>256</v>
      </c>
    </row>
    <row r="27" spans="1:6" ht="15">
      <c r="A27" s="128" t="s">
        <v>316</v>
      </c>
      <c r="B27" s="90">
        <v>273</v>
      </c>
      <c r="C27" s="199" t="s">
        <v>256</v>
      </c>
      <c r="D27" s="128" t="s">
        <v>348</v>
      </c>
      <c r="E27" s="90">
        <v>13</v>
      </c>
      <c r="F27" s="109" t="s">
        <v>256</v>
      </c>
    </row>
    <row r="28" spans="1:6" ht="24">
      <c r="A28" s="128" t="s">
        <v>317</v>
      </c>
      <c r="B28" s="90">
        <v>374</v>
      </c>
      <c r="C28" s="199" t="s">
        <v>256</v>
      </c>
      <c r="D28" s="128" t="s">
        <v>558</v>
      </c>
      <c r="E28" s="90">
        <v>267</v>
      </c>
      <c r="F28" s="109" t="s">
        <v>256</v>
      </c>
    </row>
    <row r="29" spans="1:6" ht="15">
      <c r="A29" s="128" t="s">
        <v>318</v>
      </c>
      <c r="B29" s="90">
        <v>262</v>
      </c>
      <c r="C29" s="199" t="s">
        <v>256</v>
      </c>
      <c r="D29" s="128" t="s">
        <v>350</v>
      </c>
      <c r="E29" s="90">
        <v>78</v>
      </c>
      <c r="F29" s="109" t="s">
        <v>256</v>
      </c>
    </row>
    <row r="30" spans="1:6" ht="15">
      <c r="A30" s="128" t="s">
        <v>555</v>
      </c>
      <c r="B30" s="90">
        <v>10</v>
      </c>
      <c r="C30" s="199" t="s">
        <v>256</v>
      </c>
      <c r="D30" s="128" t="s">
        <v>351</v>
      </c>
      <c r="E30" s="117">
        <v>1003</v>
      </c>
      <c r="F30" s="109" t="s">
        <v>256</v>
      </c>
    </row>
    <row r="31" spans="1:6" ht="15">
      <c r="A31" s="128" t="s">
        <v>320</v>
      </c>
      <c r="B31" s="90">
        <v>223</v>
      </c>
      <c r="C31" s="199" t="s">
        <v>256</v>
      </c>
      <c r="D31" s="128" t="s">
        <v>352</v>
      </c>
      <c r="E31" s="90">
        <v>908</v>
      </c>
      <c r="F31" s="109" t="s">
        <v>256</v>
      </c>
    </row>
    <row r="32" spans="1:6" ht="24">
      <c r="A32" s="128" t="s">
        <v>556</v>
      </c>
      <c r="B32" s="90">
        <v>22</v>
      </c>
      <c r="C32" s="199" t="s">
        <v>256</v>
      </c>
      <c r="D32" s="128" t="s">
        <v>353</v>
      </c>
      <c r="E32" s="90">
        <v>56</v>
      </c>
      <c r="F32" s="109" t="s">
        <v>256</v>
      </c>
    </row>
    <row r="33" spans="1:6" ht="15">
      <c r="A33" s="128" t="s">
        <v>322</v>
      </c>
      <c r="B33" s="117">
        <v>11895</v>
      </c>
      <c r="C33" s="198">
        <v>0.108</v>
      </c>
      <c r="D33" s="128" t="s">
        <v>354</v>
      </c>
      <c r="E33" s="117">
        <v>3224</v>
      </c>
      <c r="F33" s="138">
        <v>0.029</v>
      </c>
    </row>
    <row r="34" spans="1:6" ht="15.75" thickBot="1">
      <c r="A34" s="128" t="s">
        <v>323</v>
      </c>
      <c r="B34" s="90">
        <v>10</v>
      </c>
      <c r="C34" s="199" t="s">
        <v>256</v>
      </c>
      <c r="D34" s="128" t="s">
        <v>355</v>
      </c>
      <c r="E34" s="90">
        <v>79</v>
      </c>
      <c r="F34" s="109" t="s">
        <v>256</v>
      </c>
    </row>
    <row r="35" spans="1:6" ht="60" customHeight="1">
      <c r="A35" s="544" t="s">
        <v>824</v>
      </c>
      <c r="B35" s="544"/>
      <c r="C35" s="544"/>
      <c r="D35" s="544"/>
      <c r="E35" s="544"/>
      <c r="F35" s="544"/>
    </row>
    <row r="37" spans="1:2" ht="15">
      <c r="A37" s="469" t="s">
        <v>1034</v>
      </c>
      <c r="B37" s="469"/>
    </row>
  </sheetData>
  <sheetProtection/>
  <mergeCells count="3">
    <mergeCell ref="A1:F1"/>
    <mergeCell ref="A35:F35"/>
    <mergeCell ref="A37:B37"/>
  </mergeCells>
  <hyperlinks>
    <hyperlink ref="A35" r:id="rId1" display="https://www.colorado.gov/pacific/cdphe/medical-marijuana-statistics-and-data"/>
    <hyperlink ref="A37:B37" location="Contents!A1" display="Back to contents"/>
  </hyperlink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F19"/>
  <sheetViews>
    <sheetView zoomScalePageLayoutView="0" workbookViewId="0" topLeftCell="A2">
      <selection activeCell="A9" sqref="A9"/>
    </sheetView>
  </sheetViews>
  <sheetFormatPr defaultColWidth="9.140625" defaultRowHeight="15"/>
  <cols>
    <col min="1" max="1" width="17.8515625" style="213" customWidth="1"/>
    <col min="2" max="2" width="9.00390625" style="213" customWidth="1"/>
    <col min="3" max="3" width="9.8515625" style="213" customWidth="1"/>
    <col min="4" max="4" width="8.8515625" style="213" customWidth="1"/>
    <col min="5" max="5" width="11.00390625" style="213" customWidth="1"/>
    <col min="6" max="6" width="13.8515625" style="213" customWidth="1"/>
  </cols>
  <sheetData>
    <row r="1" spans="1:6" s="465" customFormat="1" ht="15">
      <c r="A1" s="213" t="s">
        <v>1111</v>
      </c>
      <c r="B1" s="213"/>
      <c r="C1" s="213"/>
      <c r="D1" s="213"/>
      <c r="E1" s="213"/>
      <c r="F1" s="213"/>
    </row>
    <row r="2" spans="1:5" ht="24.75">
      <c r="A2" s="549"/>
      <c r="B2" s="550">
        <v>2012</v>
      </c>
      <c r="C2" s="550">
        <v>2013</v>
      </c>
      <c r="D2" s="550">
        <v>2014</v>
      </c>
      <c r="E2" s="550" t="s">
        <v>29</v>
      </c>
    </row>
    <row r="3" spans="1:5" ht="15">
      <c r="A3" s="545" t="s">
        <v>4</v>
      </c>
      <c r="B3" s="546">
        <v>1572</v>
      </c>
      <c r="C3" s="545">
        <v>868</v>
      </c>
      <c r="D3" s="545">
        <v>395</v>
      </c>
      <c r="E3" s="547">
        <v>-0.7487277353689568</v>
      </c>
    </row>
    <row r="4" spans="1:5" ht="15">
      <c r="A4" s="545" t="s">
        <v>13</v>
      </c>
      <c r="B4" s="545"/>
      <c r="C4" s="545"/>
      <c r="D4" s="545"/>
      <c r="E4" s="547"/>
    </row>
    <row r="5" spans="1:5" ht="15">
      <c r="A5" s="551" t="s">
        <v>1097</v>
      </c>
      <c r="B5" s="545">
        <v>378</v>
      </c>
      <c r="C5" s="545">
        <v>368</v>
      </c>
      <c r="D5" s="545">
        <v>116</v>
      </c>
      <c r="E5" s="547">
        <v>-0.6931216931216931</v>
      </c>
    </row>
    <row r="6" spans="1:5" ht="15">
      <c r="A6" s="552" t="s">
        <v>1098</v>
      </c>
      <c r="B6" s="393">
        <v>1194</v>
      </c>
      <c r="C6" s="213">
        <v>500</v>
      </c>
      <c r="D6" s="213">
        <v>279</v>
      </c>
      <c r="E6" s="547">
        <v>-0.7663316582914573</v>
      </c>
    </row>
    <row r="7" spans="1:5" ht="15">
      <c r="A7" s="213" t="s">
        <v>179</v>
      </c>
      <c r="E7" s="547"/>
    </row>
    <row r="8" spans="1:5" ht="15">
      <c r="A8" s="548" t="s">
        <v>18</v>
      </c>
      <c r="B8" s="213">
        <v>816</v>
      </c>
      <c r="C8" s="213">
        <v>387</v>
      </c>
      <c r="D8" s="213">
        <v>179</v>
      </c>
      <c r="E8" s="547">
        <v>-0.7806372549019608</v>
      </c>
    </row>
    <row r="9" spans="1:5" ht="15">
      <c r="A9" s="548" t="s">
        <v>19</v>
      </c>
      <c r="B9" s="213">
        <v>263</v>
      </c>
      <c r="C9" s="213">
        <v>252</v>
      </c>
      <c r="D9" s="213">
        <v>107</v>
      </c>
      <c r="E9" s="547">
        <v>-0.5931558935361216</v>
      </c>
    </row>
    <row r="10" spans="1:5" ht="15" customHeight="1">
      <c r="A10" s="548" t="s">
        <v>20</v>
      </c>
      <c r="B10" s="213">
        <v>467</v>
      </c>
      <c r="C10" s="213">
        <v>209</v>
      </c>
      <c r="D10" s="213">
        <v>97</v>
      </c>
      <c r="E10" s="547">
        <v>-0.7922912205567452</v>
      </c>
    </row>
    <row r="11" spans="1:5" ht="15">
      <c r="A11" s="548" t="s">
        <v>21</v>
      </c>
      <c r="B11" s="213">
        <v>26</v>
      </c>
      <c r="C11" s="213">
        <v>19</v>
      </c>
      <c r="D11" s="213">
        <v>12</v>
      </c>
      <c r="E11" s="547">
        <v>-0.5384615384615384</v>
      </c>
    </row>
    <row r="12" spans="1:6" ht="126.75" customHeight="1">
      <c r="A12" s="561" t="s">
        <v>1112</v>
      </c>
      <c r="B12" s="561"/>
      <c r="C12" s="561"/>
      <c r="D12" s="561"/>
      <c r="E12" s="561"/>
      <c r="F12" s="257"/>
    </row>
    <row r="13" spans="1:5" ht="50.25" customHeight="1">
      <c r="A13" s="562" t="s">
        <v>1103</v>
      </c>
      <c r="B13" s="562"/>
      <c r="C13" s="562"/>
      <c r="D13" s="562"/>
      <c r="E13" s="562"/>
    </row>
    <row r="14" spans="1:5" ht="22.5" customHeight="1">
      <c r="A14" s="562" t="s">
        <v>1104</v>
      </c>
      <c r="B14" s="562"/>
      <c r="C14" s="562"/>
      <c r="D14" s="313"/>
      <c r="E14" s="313"/>
    </row>
    <row r="15" spans="1:5" ht="15.75" customHeight="1">
      <c r="A15" s="469" t="s">
        <v>1034</v>
      </c>
      <c r="B15" s="469"/>
      <c r="D15" s="312"/>
      <c r="E15" s="312"/>
    </row>
    <row r="17" ht="15">
      <c r="A17" s="548"/>
    </row>
    <row r="18" ht="15">
      <c r="A18" s="548"/>
    </row>
    <row r="19" ht="15">
      <c r="A19" s="548"/>
    </row>
  </sheetData>
  <sheetProtection/>
  <mergeCells count="4">
    <mergeCell ref="A13:E13"/>
    <mergeCell ref="A14:C14"/>
    <mergeCell ref="A15:B15"/>
    <mergeCell ref="A12:E12"/>
  </mergeCells>
  <hyperlinks>
    <hyperlink ref="A15:B15" location="Contents!A1" display="Back to contents"/>
  </hyperlink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21"/>
  <sheetViews>
    <sheetView zoomScalePageLayoutView="0" workbookViewId="0" topLeftCell="A1">
      <selection activeCell="A21" sqref="A21:B21"/>
    </sheetView>
  </sheetViews>
  <sheetFormatPr defaultColWidth="9.140625" defaultRowHeight="15"/>
  <cols>
    <col min="1" max="1" width="17.421875" style="0" customWidth="1"/>
  </cols>
  <sheetData>
    <row r="1" spans="1:5" ht="15.75" thickBot="1">
      <c r="A1" s="481" t="s">
        <v>63</v>
      </c>
      <c r="B1" s="481"/>
      <c r="C1" s="481"/>
      <c r="D1" s="481"/>
      <c r="E1" s="481"/>
    </row>
    <row r="2" spans="1:5" ht="15.75" thickBot="1">
      <c r="A2" s="68"/>
      <c r="B2" s="56">
        <v>2012</v>
      </c>
      <c r="C2" s="56">
        <v>2013</v>
      </c>
      <c r="D2" s="56">
        <v>2014</v>
      </c>
      <c r="E2" s="56">
        <v>2015</v>
      </c>
    </row>
    <row r="3" spans="1:5" ht="15">
      <c r="A3" s="30" t="s">
        <v>64</v>
      </c>
      <c r="B3" s="12">
        <v>170</v>
      </c>
      <c r="C3" s="12">
        <v>156</v>
      </c>
      <c r="D3" s="12">
        <v>175</v>
      </c>
      <c r="E3" s="12">
        <v>183</v>
      </c>
    </row>
    <row r="4" spans="1:5" ht="15">
      <c r="A4" s="22" t="s">
        <v>65</v>
      </c>
      <c r="B4" s="12">
        <v>1</v>
      </c>
      <c r="C4" s="12">
        <v>3</v>
      </c>
      <c r="D4" s="12">
        <v>3</v>
      </c>
      <c r="E4" s="12">
        <v>2</v>
      </c>
    </row>
    <row r="5" spans="1:5" ht="15">
      <c r="A5" s="22" t="s">
        <v>66</v>
      </c>
      <c r="B5" s="12">
        <v>2</v>
      </c>
      <c r="C5" s="12">
        <v>4</v>
      </c>
      <c r="D5" s="12">
        <v>7</v>
      </c>
      <c r="E5" s="12">
        <v>5</v>
      </c>
    </row>
    <row r="6" spans="1:5" ht="15">
      <c r="A6" s="22" t="s">
        <v>67</v>
      </c>
      <c r="B6" s="12">
        <v>130</v>
      </c>
      <c r="C6" s="12">
        <v>102</v>
      </c>
      <c r="D6" s="12">
        <v>115</v>
      </c>
      <c r="E6" s="12">
        <v>114</v>
      </c>
    </row>
    <row r="7" spans="1:5" ht="15">
      <c r="A7" s="22" t="s">
        <v>68</v>
      </c>
      <c r="B7" s="12">
        <v>12</v>
      </c>
      <c r="C7" s="12">
        <v>17</v>
      </c>
      <c r="D7" s="12">
        <v>24</v>
      </c>
      <c r="E7" s="12">
        <v>22</v>
      </c>
    </row>
    <row r="8" spans="1:5" ht="15">
      <c r="A8" s="22" t="s">
        <v>69</v>
      </c>
      <c r="B8" s="12">
        <v>20</v>
      </c>
      <c r="C8" s="12">
        <v>18</v>
      </c>
      <c r="D8" s="12">
        <v>14</v>
      </c>
      <c r="E8" s="12">
        <v>13</v>
      </c>
    </row>
    <row r="9" spans="1:5" ht="15">
      <c r="A9" s="22" t="s">
        <v>70</v>
      </c>
      <c r="B9" s="12">
        <v>5</v>
      </c>
      <c r="C9" s="12">
        <v>12</v>
      </c>
      <c r="D9" s="12">
        <v>12</v>
      </c>
      <c r="E9" s="12">
        <v>27</v>
      </c>
    </row>
    <row r="10" spans="1:5" ht="15">
      <c r="A10" s="22"/>
      <c r="B10" s="12"/>
      <c r="C10" s="12"/>
      <c r="D10" s="12"/>
      <c r="E10" s="12"/>
    </row>
    <row r="11" spans="1:5" ht="15">
      <c r="A11" s="30" t="s">
        <v>71</v>
      </c>
      <c r="B11" s="12">
        <v>50</v>
      </c>
      <c r="C11" s="12">
        <v>85</v>
      </c>
      <c r="D11" s="12">
        <v>97</v>
      </c>
      <c r="E11" s="12">
        <v>69</v>
      </c>
    </row>
    <row r="12" spans="1:5" ht="15">
      <c r="A12" s="22" t="s">
        <v>65</v>
      </c>
      <c r="B12" s="12">
        <v>4</v>
      </c>
      <c r="C12" s="12">
        <v>8</v>
      </c>
      <c r="D12" s="12">
        <v>9</v>
      </c>
      <c r="E12" s="12">
        <v>8</v>
      </c>
    </row>
    <row r="13" spans="1:5" ht="15">
      <c r="A13" s="22" t="s">
        <v>66</v>
      </c>
      <c r="B13" s="12">
        <v>19</v>
      </c>
      <c r="C13" s="12">
        <v>22</v>
      </c>
      <c r="D13" s="12">
        <v>26</v>
      </c>
      <c r="E13" s="12">
        <v>23</v>
      </c>
    </row>
    <row r="14" spans="1:5" ht="15">
      <c r="A14" s="22" t="s">
        <v>67</v>
      </c>
      <c r="B14" s="12">
        <v>15</v>
      </c>
      <c r="C14" s="12">
        <v>30</v>
      </c>
      <c r="D14" s="12">
        <v>38</v>
      </c>
      <c r="E14" s="12">
        <v>21</v>
      </c>
    </row>
    <row r="15" spans="1:5" ht="15">
      <c r="A15" s="22" t="s">
        <v>68</v>
      </c>
      <c r="B15" s="12">
        <v>10</v>
      </c>
      <c r="C15" s="12">
        <v>13</v>
      </c>
      <c r="D15" s="12">
        <v>18</v>
      </c>
      <c r="E15" s="12">
        <v>14</v>
      </c>
    </row>
    <row r="16" spans="1:5" ht="15">
      <c r="A16" s="22" t="s">
        <v>69</v>
      </c>
      <c r="B16" s="12">
        <v>0</v>
      </c>
      <c r="C16" s="12">
        <v>4</v>
      </c>
      <c r="D16" s="12">
        <v>0</v>
      </c>
      <c r="E16" s="12">
        <v>0</v>
      </c>
    </row>
    <row r="17" spans="1:5" ht="15.75" thickBot="1">
      <c r="A17" s="53" t="s">
        <v>70</v>
      </c>
      <c r="B17" s="27">
        <v>2</v>
      </c>
      <c r="C17" s="27">
        <v>8</v>
      </c>
      <c r="D17" s="27">
        <v>6</v>
      </c>
      <c r="E17" s="27">
        <v>3</v>
      </c>
    </row>
    <row r="18" spans="1:5" ht="15">
      <c r="A18" s="482" t="s">
        <v>72</v>
      </c>
      <c r="B18" s="482"/>
      <c r="C18" s="482"/>
      <c r="D18" s="482"/>
      <c r="E18" s="482"/>
    </row>
    <row r="19" spans="1:5" ht="15">
      <c r="A19" s="474" t="s">
        <v>73</v>
      </c>
      <c r="B19" s="474"/>
      <c r="C19" s="474"/>
      <c r="D19" s="474"/>
      <c r="E19" s="474"/>
    </row>
    <row r="21" spans="1:2" ht="15">
      <c r="A21" s="469" t="s">
        <v>1034</v>
      </c>
      <c r="B21" s="469"/>
    </row>
  </sheetData>
  <sheetProtection/>
  <mergeCells count="4">
    <mergeCell ref="A1:E1"/>
    <mergeCell ref="A18:E18"/>
    <mergeCell ref="A19:E19"/>
    <mergeCell ref="A21:B21"/>
  </mergeCells>
  <hyperlinks>
    <hyperlink ref="A21:B21" location="Contents!A1" display="Back to contents"/>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PageLayoutView="0" workbookViewId="0" topLeftCell="A1">
      <selection activeCell="A13" sqref="A13:B13"/>
    </sheetView>
  </sheetViews>
  <sheetFormatPr defaultColWidth="9.140625" defaultRowHeight="15"/>
  <cols>
    <col min="1" max="1" width="14.7109375" style="0" customWidth="1"/>
    <col min="5" max="5" width="4.7109375" style="0" customWidth="1"/>
    <col min="7" max="7" width="5.57421875" style="0" customWidth="1"/>
    <col min="8" max="8" width="9.140625" style="0" hidden="1" customWidth="1"/>
    <col min="9" max="9" width="6.00390625" style="0" customWidth="1"/>
    <col min="10" max="10" width="5.421875" style="0" customWidth="1"/>
  </cols>
  <sheetData>
    <row r="1" spans="1:13" ht="15">
      <c r="A1" s="72" t="s">
        <v>74</v>
      </c>
      <c r="C1" s="72"/>
      <c r="D1" s="72"/>
      <c r="E1" s="72"/>
      <c r="F1" s="72"/>
      <c r="G1" s="72"/>
      <c r="H1" s="72"/>
      <c r="I1" s="72"/>
      <c r="J1" s="72"/>
      <c r="K1" s="72"/>
      <c r="L1" s="72"/>
      <c r="M1" s="71"/>
    </row>
    <row r="2" spans="1:13" ht="15">
      <c r="A2" s="79"/>
      <c r="B2" s="80"/>
      <c r="C2" s="483">
        <v>2014</v>
      </c>
      <c r="D2" s="483"/>
      <c r="E2" s="81"/>
      <c r="F2" s="483">
        <v>2015</v>
      </c>
      <c r="G2" s="483"/>
      <c r="H2" s="74"/>
      <c r="I2" s="74"/>
      <c r="J2" s="73"/>
      <c r="K2" s="73"/>
      <c r="L2" s="74"/>
      <c r="M2" s="71"/>
    </row>
    <row r="3" spans="1:13" ht="15">
      <c r="A3" s="71"/>
      <c r="B3" s="73"/>
      <c r="C3" s="85" t="s">
        <v>83</v>
      </c>
      <c r="D3" s="85" t="s">
        <v>84</v>
      </c>
      <c r="E3" s="78"/>
      <c r="F3" s="85" t="s">
        <v>83</v>
      </c>
      <c r="G3" s="85" t="s">
        <v>84</v>
      </c>
      <c r="H3" s="74"/>
      <c r="J3" s="73"/>
      <c r="K3" s="73"/>
      <c r="L3" s="74"/>
      <c r="M3" s="71"/>
    </row>
    <row r="4" spans="1:13" ht="15">
      <c r="A4" s="82" t="s">
        <v>75</v>
      </c>
      <c r="B4" s="80"/>
      <c r="C4" s="83">
        <v>5546</v>
      </c>
      <c r="D4" s="84">
        <v>1</v>
      </c>
      <c r="E4" s="80"/>
      <c r="F4" s="83">
        <v>4546</v>
      </c>
      <c r="G4" s="84">
        <v>1</v>
      </c>
      <c r="H4" s="76"/>
      <c r="J4" s="73"/>
      <c r="K4" s="73"/>
      <c r="L4" s="77"/>
      <c r="M4" s="71"/>
    </row>
    <row r="5" spans="1:13" ht="15">
      <c r="A5" s="75" t="s">
        <v>76</v>
      </c>
      <c r="B5" s="75"/>
      <c r="C5" s="76">
        <v>4672</v>
      </c>
      <c r="D5" s="77">
        <v>0.84</v>
      </c>
      <c r="F5" s="76">
        <v>3684</v>
      </c>
      <c r="G5" s="77">
        <v>0.81</v>
      </c>
      <c r="H5" s="73"/>
      <c r="J5" s="73"/>
      <c r="K5" s="73"/>
      <c r="L5" s="73"/>
      <c r="M5" s="77"/>
    </row>
    <row r="6" spans="1:13" ht="15">
      <c r="A6" s="75" t="s">
        <v>77</v>
      </c>
      <c r="B6" s="75"/>
      <c r="C6" s="74">
        <v>354</v>
      </c>
      <c r="D6" s="77">
        <v>0.06</v>
      </c>
      <c r="F6" s="74">
        <v>347</v>
      </c>
      <c r="G6" s="77">
        <v>0.08</v>
      </c>
      <c r="H6" s="73"/>
      <c r="J6" s="73"/>
      <c r="K6" s="73"/>
      <c r="L6" s="73"/>
      <c r="M6" s="77"/>
    </row>
    <row r="7" spans="1:13" ht="15">
      <c r="A7" s="75" t="s">
        <v>78</v>
      </c>
      <c r="B7" s="75"/>
      <c r="C7" s="74">
        <v>209</v>
      </c>
      <c r="D7" s="77">
        <v>0.04</v>
      </c>
      <c r="F7" s="74">
        <v>209</v>
      </c>
      <c r="G7" s="77">
        <v>0.05</v>
      </c>
      <c r="H7" s="73"/>
      <c r="J7" s="73"/>
      <c r="K7" s="73"/>
      <c r="L7" s="73"/>
      <c r="M7" s="77"/>
    </row>
    <row r="8" spans="1:13" ht="15">
      <c r="A8" s="75" t="s">
        <v>79</v>
      </c>
      <c r="B8" s="75"/>
      <c r="C8" s="74">
        <v>111</v>
      </c>
      <c r="D8" s="77">
        <v>0.02</v>
      </c>
      <c r="F8" s="74">
        <v>109</v>
      </c>
      <c r="G8" s="77">
        <v>0.02</v>
      </c>
      <c r="H8" s="73"/>
      <c r="J8" s="73"/>
      <c r="K8" s="73"/>
      <c r="L8" s="73"/>
      <c r="M8" s="77"/>
    </row>
    <row r="9" spans="1:13" ht="15">
      <c r="A9" s="104" t="s">
        <v>80</v>
      </c>
      <c r="B9" s="104"/>
      <c r="C9" s="280">
        <v>200</v>
      </c>
      <c r="D9" s="281">
        <v>0.04</v>
      </c>
      <c r="E9" s="282"/>
      <c r="F9" s="280">
        <v>197</v>
      </c>
      <c r="G9" s="281">
        <v>0.04</v>
      </c>
      <c r="H9" s="73"/>
      <c r="J9" s="73"/>
      <c r="K9" s="73"/>
      <c r="L9" s="73"/>
      <c r="M9" s="77"/>
    </row>
    <row r="10" spans="1:13" ht="15">
      <c r="A10" s="484" t="s">
        <v>81</v>
      </c>
      <c r="B10" s="484"/>
      <c r="C10" s="484"/>
      <c r="D10" s="484"/>
      <c r="E10" s="484"/>
      <c r="F10" s="484"/>
      <c r="G10" s="484"/>
      <c r="H10" s="484"/>
      <c r="I10" s="484"/>
      <c r="J10" s="484"/>
      <c r="K10" s="484"/>
      <c r="L10" s="484"/>
      <c r="M10" s="484"/>
    </row>
    <row r="11" spans="1:13" ht="15">
      <c r="A11" s="485" t="s">
        <v>82</v>
      </c>
      <c r="B11" s="485"/>
      <c r="C11" s="485"/>
      <c r="D11" s="485"/>
      <c r="E11" s="485"/>
      <c r="F11" s="485"/>
      <c r="G11" s="485"/>
      <c r="H11" s="485"/>
      <c r="I11" s="485"/>
      <c r="J11" s="485"/>
      <c r="K11" s="485"/>
      <c r="L11" s="485"/>
      <c r="M11" s="485"/>
    </row>
    <row r="13" spans="1:2" ht="15">
      <c r="A13" s="469" t="s">
        <v>1034</v>
      </c>
      <c r="B13" s="469"/>
    </row>
  </sheetData>
  <sheetProtection/>
  <mergeCells count="5">
    <mergeCell ref="F2:G2"/>
    <mergeCell ref="A10:M10"/>
    <mergeCell ref="A11:M11"/>
    <mergeCell ref="C2:D2"/>
    <mergeCell ref="A13:B13"/>
  </mergeCells>
  <hyperlinks>
    <hyperlink ref="A13:B13" location="Contents!A1" display="Back to contents"/>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A10" sqref="A10:B10"/>
    </sheetView>
  </sheetViews>
  <sheetFormatPr defaultColWidth="9.140625" defaultRowHeight="15"/>
  <cols>
    <col min="1" max="1" width="12.28125" style="0" customWidth="1"/>
  </cols>
  <sheetData>
    <row r="1" spans="1:4" ht="42" customHeight="1" thickBot="1">
      <c r="A1" s="486" t="s">
        <v>85</v>
      </c>
      <c r="B1" s="486"/>
      <c r="C1" s="486"/>
      <c r="D1" s="486"/>
    </row>
    <row r="2" spans="1:4" ht="15.75" thickBot="1">
      <c r="A2" s="64"/>
      <c r="B2" s="64">
        <v>2013</v>
      </c>
      <c r="C2" s="64">
        <v>2014</v>
      </c>
      <c r="D2" s="64">
        <v>2015</v>
      </c>
    </row>
    <row r="3" spans="1:4" ht="15">
      <c r="A3" s="60" t="s">
        <v>86</v>
      </c>
      <c r="B3" s="86">
        <v>2896</v>
      </c>
      <c r="C3" s="86">
        <v>2619</v>
      </c>
      <c r="D3" s="86">
        <v>2532</v>
      </c>
    </row>
    <row r="4" spans="1:4" ht="15">
      <c r="A4" s="60" t="s">
        <v>87</v>
      </c>
      <c r="B4" s="61">
        <v>84</v>
      </c>
      <c r="C4" s="61">
        <v>129</v>
      </c>
      <c r="D4" s="61">
        <v>148</v>
      </c>
    </row>
    <row r="5" spans="1:4" ht="15">
      <c r="A5" s="87" t="s">
        <v>88</v>
      </c>
      <c r="B5" s="61">
        <v>33</v>
      </c>
      <c r="C5" s="61">
        <v>66</v>
      </c>
      <c r="D5" s="61">
        <v>73</v>
      </c>
    </row>
    <row r="6" spans="1:4" ht="15.75" thickBot="1">
      <c r="A6" s="88" t="s">
        <v>21</v>
      </c>
      <c r="B6" s="65">
        <v>51</v>
      </c>
      <c r="C6" s="65">
        <v>63</v>
      </c>
      <c r="D6" s="65">
        <v>75</v>
      </c>
    </row>
    <row r="7" spans="1:4" ht="22.5" customHeight="1">
      <c r="A7" s="479" t="s">
        <v>89</v>
      </c>
      <c r="B7" s="479"/>
      <c r="C7" s="479"/>
      <c r="D7" s="479"/>
    </row>
    <row r="8" spans="1:4" ht="22.5" customHeight="1">
      <c r="A8" s="480" t="s">
        <v>90</v>
      </c>
      <c r="B8" s="480"/>
      <c r="C8" s="480"/>
      <c r="D8" s="480"/>
    </row>
    <row r="10" spans="1:2" ht="15">
      <c r="A10" s="469" t="s">
        <v>1034</v>
      </c>
      <c r="B10" s="469"/>
    </row>
  </sheetData>
  <sheetProtection/>
  <mergeCells count="4">
    <mergeCell ref="A1:D1"/>
    <mergeCell ref="A7:D7"/>
    <mergeCell ref="A8:D8"/>
    <mergeCell ref="A10:B10"/>
  </mergeCells>
  <hyperlinks>
    <hyperlink ref="A10:B10" location="Contents!A1" display="Back to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Reed</dc:creator>
  <cp:keywords/>
  <dc:description/>
  <cp:lastModifiedBy>Jack Reed</cp:lastModifiedBy>
  <dcterms:created xsi:type="dcterms:W3CDTF">2016-04-06T19:26:16Z</dcterms:created>
  <dcterms:modified xsi:type="dcterms:W3CDTF">2016-04-17T22:52:08Z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